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985"/>
  </bookViews>
  <sheets>
    <sheet name="Приложение 1 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64" i="2" l="1"/>
  <c r="E26" i="2" l="1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25" i="2"/>
  <c r="E128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74" i="2"/>
  <c r="E535" i="2"/>
  <c r="E513" i="2"/>
  <c r="E388" i="2"/>
  <c r="E393" i="2"/>
  <c r="E394" i="2"/>
  <c r="E395" i="2"/>
  <c r="E396" i="2"/>
  <c r="E397" i="2"/>
  <c r="E398" i="2"/>
  <c r="E399" i="2"/>
  <c r="E402" i="2"/>
  <c r="E403" i="2"/>
  <c r="E404" i="2"/>
  <c r="E405" i="2"/>
  <c r="E406" i="2"/>
  <c r="E407" i="2"/>
  <c r="E409" i="2"/>
  <c r="E410" i="2"/>
  <c r="E411" i="2"/>
  <c r="E412" i="2"/>
  <c r="E413" i="2"/>
  <c r="E416" i="2"/>
  <c r="E417" i="2"/>
  <c r="E418" i="2"/>
  <c r="E422" i="2"/>
  <c r="E423" i="2"/>
  <c r="E424" i="2"/>
  <c r="E430" i="2"/>
  <c r="E431" i="2"/>
  <c r="E432" i="2"/>
  <c r="E433" i="2"/>
  <c r="E434" i="2"/>
  <c r="E435" i="2"/>
  <c r="E436" i="2"/>
  <c r="E437" i="2"/>
  <c r="E451" i="2"/>
  <c r="E453" i="2"/>
  <c r="E454" i="2"/>
  <c r="E500" i="2"/>
  <c r="E381" i="2"/>
  <c r="E385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12" i="2"/>
  <c r="E313" i="2"/>
  <c r="E314" i="2"/>
  <c r="E315" i="2"/>
  <c r="E316" i="2"/>
  <c r="E317" i="2"/>
  <c r="E318" i="2"/>
  <c r="E319" i="2"/>
  <c r="E320" i="2"/>
  <c r="E321" i="2"/>
  <c r="E322" i="2"/>
  <c r="E311" i="2"/>
  <c r="E298" i="2"/>
  <c r="E299" i="2"/>
  <c r="E300" i="2"/>
  <c r="E297" i="2"/>
  <c r="E284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08" i="2"/>
  <c r="E209" i="2"/>
  <c r="E210" i="2"/>
  <c r="E211" i="2"/>
  <c r="E212" i="2"/>
  <c r="E213" i="2"/>
  <c r="E214" i="2"/>
  <c r="E215" i="2"/>
  <c r="E216" i="2"/>
  <c r="E217" i="2"/>
  <c r="E218" i="2"/>
  <c r="E207" i="2"/>
  <c r="E191" i="2"/>
  <c r="Q524" i="2" l="1"/>
  <c r="P524" i="2"/>
  <c r="O524" i="2"/>
  <c r="Q523" i="2"/>
  <c r="P523" i="2"/>
  <c r="O523" i="2"/>
  <c r="O522" i="2"/>
  <c r="E522" i="2" s="1"/>
  <c r="O521" i="2"/>
  <c r="E521" i="2" s="1"/>
  <c r="O520" i="2"/>
  <c r="E520" i="2" s="1"/>
  <c r="O519" i="2"/>
  <c r="E519" i="2" s="1"/>
  <c r="O518" i="2"/>
  <c r="E518" i="2" s="1"/>
  <c r="O517" i="2"/>
  <c r="E517" i="2" s="1"/>
  <c r="O516" i="2"/>
  <c r="E516" i="2" s="1"/>
  <c r="O515" i="2"/>
  <c r="E515" i="2" s="1"/>
  <c r="O514" i="2"/>
  <c r="E514" i="2" s="1"/>
  <c r="P499" i="2"/>
  <c r="E499" i="2" s="1"/>
  <c r="P498" i="2"/>
  <c r="E498" i="2" s="1"/>
  <c r="P497" i="2"/>
  <c r="E497" i="2" s="1"/>
  <c r="P496" i="2"/>
  <c r="E496" i="2" s="1"/>
  <c r="P495" i="2"/>
  <c r="E495" i="2" s="1"/>
  <c r="P494" i="2"/>
  <c r="E494" i="2" s="1"/>
  <c r="P493" i="2"/>
  <c r="E493" i="2" s="1"/>
  <c r="P492" i="2"/>
  <c r="E492" i="2" s="1"/>
  <c r="P491" i="2"/>
  <c r="E491" i="2" s="1"/>
  <c r="P490" i="2"/>
  <c r="E490" i="2" s="1"/>
  <c r="P489" i="2"/>
  <c r="E489" i="2" s="1"/>
  <c r="P488" i="2"/>
  <c r="E488" i="2" s="1"/>
  <c r="P487" i="2"/>
  <c r="E487" i="2" s="1"/>
  <c r="P486" i="2"/>
  <c r="E486" i="2" s="1"/>
  <c r="P485" i="2"/>
  <c r="E485" i="2" s="1"/>
  <c r="P484" i="2"/>
  <c r="E484" i="2" s="1"/>
  <c r="P483" i="2"/>
  <c r="E483" i="2" s="1"/>
  <c r="P482" i="2"/>
  <c r="E482" i="2" s="1"/>
  <c r="P481" i="2"/>
  <c r="E481" i="2" s="1"/>
  <c r="P480" i="2"/>
  <c r="E480" i="2" s="1"/>
  <c r="P479" i="2"/>
  <c r="E479" i="2" s="1"/>
  <c r="P478" i="2"/>
  <c r="E478" i="2" s="1"/>
  <c r="P477" i="2"/>
  <c r="E477" i="2" s="1"/>
  <c r="P476" i="2"/>
  <c r="E476" i="2" s="1"/>
  <c r="P475" i="2"/>
  <c r="E475" i="2" s="1"/>
  <c r="P474" i="2"/>
  <c r="E474" i="2" s="1"/>
  <c r="P473" i="2"/>
  <c r="E473" i="2" s="1"/>
  <c r="P472" i="2"/>
  <c r="E472" i="2" s="1"/>
  <c r="P471" i="2"/>
  <c r="E471" i="2" s="1"/>
  <c r="P470" i="2"/>
  <c r="E470" i="2" s="1"/>
  <c r="P469" i="2"/>
  <c r="E469" i="2" s="1"/>
  <c r="P468" i="2"/>
  <c r="E468" i="2" s="1"/>
  <c r="P467" i="2"/>
  <c r="E467" i="2" s="1"/>
  <c r="P466" i="2"/>
  <c r="E466" i="2" s="1"/>
  <c r="P465" i="2"/>
  <c r="E465" i="2" s="1"/>
  <c r="P464" i="2"/>
  <c r="E464" i="2" s="1"/>
  <c r="P463" i="2"/>
  <c r="E463" i="2" s="1"/>
  <c r="P462" i="2"/>
  <c r="E462" i="2" s="1"/>
  <c r="P461" i="2"/>
  <c r="E461" i="2" s="1"/>
  <c r="P460" i="2"/>
  <c r="E460" i="2" s="1"/>
  <c r="P459" i="2"/>
  <c r="E459" i="2" s="1"/>
  <c r="P458" i="2"/>
  <c r="E458" i="2" s="1"/>
  <c r="P457" i="2"/>
  <c r="E457" i="2" s="1"/>
  <c r="P456" i="2"/>
  <c r="E456" i="2" s="1"/>
  <c r="P455" i="2"/>
  <c r="E455" i="2" s="1"/>
  <c r="P452" i="2"/>
  <c r="E452" i="2" s="1"/>
  <c r="P450" i="2"/>
  <c r="E450" i="2" s="1"/>
  <c r="P449" i="2"/>
  <c r="E449" i="2" s="1"/>
  <c r="P448" i="2"/>
  <c r="E448" i="2" s="1"/>
  <c r="P447" i="2"/>
  <c r="E447" i="2" s="1"/>
  <c r="P446" i="2"/>
  <c r="E446" i="2" s="1"/>
  <c r="P445" i="2"/>
  <c r="E445" i="2" s="1"/>
  <c r="P444" i="2"/>
  <c r="E444" i="2" s="1"/>
  <c r="P443" i="2"/>
  <c r="E443" i="2" s="1"/>
  <c r="P442" i="2"/>
  <c r="E442" i="2" s="1"/>
  <c r="P441" i="2"/>
  <c r="E441" i="2" s="1"/>
  <c r="P440" i="2"/>
  <c r="E440" i="2" s="1"/>
  <c r="P439" i="2"/>
  <c r="E439" i="2" s="1"/>
  <c r="P438" i="2"/>
  <c r="E438" i="2" s="1"/>
  <c r="P429" i="2"/>
  <c r="E429" i="2" s="1"/>
  <c r="P428" i="2"/>
  <c r="E428" i="2" s="1"/>
  <c r="P427" i="2"/>
  <c r="E427" i="2" s="1"/>
  <c r="P426" i="2"/>
  <c r="E426" i="2" s="1"/>
  <c r="P425" i="2"/>
  <c r="E425" i="2" s="1"/>
  <c r="P421" i="2"/>
  <c r="E421" i="2" s="1"/>
  <c r="P420" i="2"/>
  <c r="E420" i="2" s="1"/>
  <c r="P419" i="2"/>
  <c r="E419" i="2" s="1"/>
  <c r="P415" i="2"/>
  <c r="E415" i="2" s="1"/>
  <c r="P414" i="2"/>
  <c r="E414" i="2" s="1"/>
  <c r="P408" i="2"/>
  <c r="E408" i="2" s="1"/>
  <c r="P401" i="2"/>
  <c r="E401" i="2" s="1"/>
  <c r="P400" i="2"/>
  <c r="E400" i="2" s="1"/>
  <c r="P392" i="2"/>
  <c r="E392" i="2" s="1"/>
  <c r="P391" i="2"/>
  <c r="E391" i="2" s="1"/>
  <c r="P390" i="2"/>
  <c r="E390" i="2" s="1"/>
  <c r="P389" i="2"/>
  <c r="E389" i="2" s="1"/>
  <c r="P387" i="2"/>
  <c r="E387" i="2" s="1"/>
  <c r="P386" i="2"/>
  <c r="E386" i="2" s="1"/>
  <c r="P384" i="2"/>
  <c r="E384" i="2" s="1"/>
  <c r="P383" i="2"/>
  <c r="E383" i="2" s="1"/>
  <c r="P382" i="2"/>
  <c r="E382" i="2" s="1"/>
  <c r="P380" i="2"/>
  <c r="E380" i="2" s="1"/>
  <c r="P379" i="2"/>
  <c r="E379" i="2" s="1"/>
  <c r="P378" i="2"/>
  <c r="E378" i="2" s="1"/>
  <c r="P377" i="2"/>
  <c r="E377" i="2" s="1"/>
  <c r="P376" i="2"/>
  <c r="E376" i="2" s="1"/>
  <c r="P375" i="2"/>
  <c r="E375" i="2" s="1"/>
  <c r="P374" i="2"/>
  <c r="E374" i="2" s="1"/>
  <c r="P373" i="2"/>
  <c r="E373" i="2" s="1"/>
  <c r="P372" i="2"/>
  <c r="E372" i="2" s="1"/>
  <c r="P371" i="2"/>
  <c r="E371" i="2" s="1"/>
  <c r="D328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524" i="2" l="1"/>
  <c r="E523" i="2"/>
</calcChain>
</file>

<file path=xl/sharedStrings.xml><?xml version="1.0" encoding="utf-8"?>
<sst xmlns="http://schemas.openxmlformats.org/spreadsheetml/2006/main" count="715" uniqueCount="182">
  <si>
    <t>1. Жилые помещения с лифтом, мусоропроводом, газовой плитой, не имеющие централизованного горячего водоснабжения</t>
  </si>
  <si>
    <t>№ п\п</t>
  </si>
  <si>
    <t>Наименование улицы</t>
  </si>
  <si>
    <t>Площадь</t>
  </si>
  <si>
    <t xml:space="preserve">Плата за содержание жилого помещения в рублях за 1 кв. метр общей площади в месяц, с НДС  </t>
  </si>
  <si>
    <t xml:space="preserve">Размер платы всего </t>
  </si>
  <si>
    <t>в том числе :</t>
  </si>
  <si>
    <t xml:space="preserve">Содержание придомовой территории </t>
  </si>
  <si>
    <t xml:space="preserve">Санитарное содержание мест общего пользования </t>
  </si>
  <si>
    <t xml:space="preserve">Текущий ремонт </t>
  </si>
  <si>
    <t xml:space="preserve">Техническое обслуживание инженерного оборудования и конструктивных элементов жилых зданий </t>
  </si>
  <si>
    <t>Аварийно-ремонтные работы</t>
  </si>
  <si>
    <t xml:space="preserve">Дератизация и дезинсекция </t>
  </si>
  <si>
    <t xml:space="preserve">Услуги по управлению </t>
  </si>
  <si>
    <t>ремонт</t>
  </si>
  <si>
    <t>дезинсекция</t>
  </si>
  <si>
    <t>обслуж.</t>
  </si>
  <si>
    <t>Всего</t>
  </si>
  <si>
    <t>в том числе комплексное техническое обслуживание и ремонт лифтов и лифтовых диспетчерских систем сигнализации и связи (ЛДСС)</t>
  </si>
  <si>
    <t>техническое обслуживание вводных и внутренних газопроводов расположенных в жилых домах</t>
  </si>
  <si>
    <t>Гагарина</t>
  </si>
  <si>
    <t>65\7</t>
  </si>
  <si>
    <t>Гарнаева</t>
  </si>
  <si>
    <t>Дзержинского</t>
  </si>
  <si>
    <t>Дугина</t>
  </si>
  <si>
    <t>17\1</t>
  </si>
  <si>
    <t>Менделеева</t>
  </si>
  <si>
    <t>Молодежная</t>
  </si>
  <si>
    <t>Московская пл.</t>
  </si>
  <si>
    <t>Наб.Циолковского</t>
  </si>
  <si>
    <t>Семашко</t>
  </si>
  <si>
    <t>Чкалова</t>
  </si>
  <si>
    <t xml:space="preserve">Чкалова </t>
  </si>
  <si>
    <t xml:space="preserve">Аварийно-ремонтные работы </t>
  </si>
  <si>
    <t>Услуги по управлению</t>
  </si>
  <si>
    <t>6\1</t>
  </si>
  <si>
    <t xml:space="preserve">3. Жилые помещения с лифтом, мусоропроводом,напольной электроплитой и централизованным горячим водоснабжением </t>
  </si>
  <si>
    <t>Баженова</t>
  </si>
  <si>
    <t>1\1</t>
  </si>
  <si>
    <t>1\2</t>
  </si>
  <si>
    <t>5\2</t>
  </si>
  <si>
    <t>Горельники</t>
  </si>
  <si>
    <t>Гудкова</t>
  </si>
  <si>
    <t>2\1</t>
  </si>
  <si>
    <t>2\3к</t>
  </si>
  <si>
    <t>Жуковского</t>
  </si>
  <si>
    <t>Келдыша</t>
  </si>
  <si>
    <t>5\1</t>
  </si>
  <si>
    <t>5\3</t>
  </si>
  <si>
    <t>Лацкова</t>
  </si>
  <si>
    <t>4\2</t>
  </si>
  <si>
    <t>Макаревского</t>
  </si>
  <si>
    <t>15\3</t>
  </si>
  <si>
    <t>Нижегородская</t>
  </si>
  <si>
    <t>30а</t>
  </si>
  <si>
    <t>Осипенко</t>
  </si>
  <si>
    <t>Серова</t>
  </si>
  <si>
    <t xml:space="preserve">4. Жилые помещения с лифтом, мусоропроводом,газовой плитой и централизованным горячим водоснабжением </t>
  </si>
  <si>
    <t>А-Х-Султана</t>
  </si>
  <si>
    <t>3\2</t>
  </si>
  <si>
    <t>81\1</t>
  </si>
  <si>
    <t>81\2</t>
  </si>
  <si>
    <t>81\3</t>
  </si>
  <si>
    <t>Королева</t>
  </si>
  <si>
    <t>14\26</t>
  </si>
  <si>
    <t>4\1</t>
  </si>
  <si>
    <t>2а</t>
  </si>
  <si>
    <t>34\1</t>
  </si>
  <si>
    <t>Мясищева</t>
  </si>
  <si>
    <t>8\4</t>
  </si>
  <si>
    <t>8\5</t>
  </si>
  <si>
    <t>8а</t>
  </si>
  <si>
    <t>8б</t>
  </si>
  <si>
    <t>26\19</t>
  </si>
  <si>
    <t>2\4</t>
  </si>
  <si>
    <t>4а</t>
  </si>
  <si>
    <t>8\1</t>
  </si>
  <si>
    <t>8\2</t>
  </si>
  <si>
    <t>10а</t>
  </si>
  <si>
    <t>Федотова</t>
  </si>
  <si>
    <t xml:space="preserve">5. Жилые помещения без лифта и мусоропровода, с газовой плитой, не имеющие централизованного  горячего водоснабжения </t>
  </si>
  <si>
    <t>Техническое обслуживание инженерного оборудования и конструктивных элементов жилых зданий</t>
  </si>
  <si>
    <t>Калугина</t>
  </si>
  <si>
    <t>Комсомольская</t>
  </si>
  <si>
    <t>11\24</t>
  </si>
  <si>
    <t>Ломоносова</t>
  </si>
  <si>
    <t>Маяковского</t>
  </si>
  <si>
    <t>14\3</t>
  </si>
  <si>
    <t>Московская</t>
  </si>
  <si>
    <t>Пушкина</t>
  </si>
  <si>
    <t>3\1</t>
  </si>
  <si>
    <t>3\3</t>
  </si>
  <si>
    <t>3\4</t>
  </si>
  <si>
    <t>Строительная</t>
  </si>
  <si>
    <t>Туполева</t>
  </si>
  <si>
    <t>Фрунзе</t>
  </si>
  <si>
    <t>Чаплыгина</t>
  </si>
  <si>
    <t>36\19</t>
  </si>
  <si>
    <t>Мичурина</t>
  </si>
  <si>
    <t xml:space="preserve">Клубная </t>
  </si>
  <si>
    <t xml:space="preserve">6. Жилые помещения без лифта и мусоропровода, с напольной электроплитой и централизованным горячим водоснабжением </t>
  </si>
  <si>
    <t>64\1</t>
  </si>
  <si>
    <t>64\2</t>
  </si>
  <si>
    <t>9\2</t>
  </si>
  <si>
    <t xml:space="preserve">7. Жилые помещения без лифта и мусоропровода, с газовой плитой и централизованным горячим водоснабжением  </t>
  </si>
  <si>
    <t xml:space="preserve">8. Жилые помещения без лифта и мусоропровода, с газовой плитой и газовым водонагревателем </t>
  </si>
  <si>
    <t>2\2</t>
  </si>
  <si>
    <t>Кирова</t>
  </si>
  <si>
    <t>15\8</t>
  </si>
  <si>
    <t>18\11</t>
  </si>
  <si>
    <t>7б</t>
  </si>
  <si>
    <t>7в</t>
  </si>
  <si>
    <t>9а</t>
  </si>
  <si>
    <t>26\7</t>
  </si>
  <si>
    <t>Советская</t>
  </si>
  <si>
    <t>30\16</t>
  </si>
  <si>
    <t>Энергетическая</t>
  </si>
  <si>
    <t>9. Жилые помещения, расположенные в одноэтажном или двухэтажном доме без ряда элементов благоустройства</t>
  </si>
  <si>
    <t>Гастелло</t>
  </si>
  <si>
    <t>Лесная</t>
  </si>
  <si>
    <t xml:space="preserve">РАЗМЕРЫ ПЛАТЫ </t>
  </si>
  <si>
    <t>за содержание жилых помещений для нанимателей жилых помещений по договорам социального найма</t>
  </si>
  <si>
    <t>Содержание центрального теплового пунктв (ЦТП)</t>
  </si>
  <si>
    <t>Амет-Хан-Султана</t>
  </si>
  <si>
    <t>Гринчика</t>
  </si>
  <si>
    <t xml:space="preserve"> 33 к. 2</t>
  </si>
  <si>
    <t xml:space="preserve"> 5А</t>
  </si>
  <si>
    <t xml:space="preserve"> 30Б</t>
  </si>
  <si>
    <t xml:space="preserve"> 30В</t>
  </si>
  <si>
    <t xml:space="preserve"> 30Г</t>
  </si>
  <si>
    <t>Клубная</t>
  </si>
  <si>
    <t>Луч</t>
  </si>
  <si>
    <t xml:space="preserve"> 26 к. 2</t>
  </si>
  <si>
    <t xml:space="preserve"> 26 к. 3</t>
  </si>
  <si>
    <t xml:space="preserve"> 32 к. 2</t>
  </si>
  <si>
    <t xml:space="preserve"> 32 к. 3</t>
  </si>
  <si>
    <t xml:space="preserve"> 38 к. 2</t>
  </si>
  <si>
    <t xml:space="preserve"> 4 к. 8</t>
  </si>
  <si>
    <t xml:space="preserve"> 9 к. 2</t>
  </si>
  <si>
    <t>Чапаева</t>
  </si>
  <si>
    <t xml:space="preserve"> 12 А</t>
  </si>
  <si>
    <t xml:space="preserve"> 14 А</t>
  </si>
  <si>
    <t xml:space="preserve"> 3 А</t>
  </si>
  <si>
    <t>Заводская</t>
  </si>
  <si>
    <t>Луч (Шк. 1/15)</t>
  </si>
  <si>
    <t xml:space="preserve"> 19 к. А</t>
  </si>
  <si>
    <t xml:space="preserve"> 13 А</t>
  </si>
  <si>
    <t xml:space="preserve"> 15/ 1 (Шк. 1/15)</t>
  </si>
  <si>
    <t>Школьная</t>
  </si>
  <si>
    <t xml:space="preserve"> 1/7</t>
  </si>
  <si>
    <t xml:space="preserve"> 13 к. 2</t>
  </si>
  <si>
    <t xml:space="preserve"> 4 к. 16</t>
  </si>
  <si>
    <t xml:space="preserve"> 57/ 8</t>
  </si>
  <si>
    <t xml:space="preserve"> 2/17</t>
  </si>
  <si>
    <t xml:space="preserve"> 3/26</t>
  </si>
  <si>
    <t xml:space="preserve"> 5/25</t>
  </si>
  <si>
    <t>10. Жилые помещения с лифтом, мусоропроводом, напольной электроплитой и централизованным горячим водоснабжением</t>
  </si>
  <si>
    <t>0.34</t>
  </si>
  <si>
    <t xml:space="preserve">Примечание: </t>
  </si>
  <si>
    <t>1.   НДС в плате за содержание жилого помещения учтен в размере 20%.</t>
  </si>
  <si>
    <t>Холодное водоснабжение в целях содержания общего мущества в МКД</t>
  </si>
  <si>
    <t>Горячее водоснабжение в целях содержания общего имущества в МКД</t>
  </si>
  <si>
    <t>Водоотведение в целях содержания общего имущества в МКД</t>
  </si>
  <si>
    <t>Электрическая энергия в целях содержания общего имущества в МКД</t>
  </si>
  <si>
    <t>18\12</t>
  </si>
  <si>
    <t>Номер дома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</si>
  <si>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</si>
  <si>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от  28.05.18  №  655 (в редакции Постановления</t>
  </si>
  <si>
    <t>Администрации г.о.Жуковский от 01.04.2019 № 427)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</si>
  <si>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</si>
  <si>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городского округа Жуковский</t>
  </si>
  <si>
    <t xml:space="preserve"> "Приложение №1</t>
  </si>
  <si>
    <t>к постановлению Администрации</t>
  </si>
  <si>
    <t xml:space="preserve"> к постановлению Администрации</t>
  </si>
  <si>
    <t xml:space="preserve"> городского округа Жуковский</t>
  </si>
  <si>
    <t>от  _____________  №  _____</t>
  </si>
  <si>
    <t>2. Жилые помещения с лифтом, мусоропроводом, напольной электроплитой, не имеющие централизованного  горячего водоснабжения</t>
  </si>
  <si>
    <t>2.  Стоимость услуг по сбору, транспортировке и утилизации (утилизация, обезвреживание и захоронение) твердых бытовых отходов и  крупногабаритного мусора (далее – ТБО, КГМ)  с 01.01.2019 исключена из платы за содержание жилого помещения (в размере  7, 03 руб/кв.м, 4,79 руб/кв.м  и 5,40 руб/кв.м соответственно) в связи с включением в состав платы за коммунальные услуги, оказываемые потребителям коммунальных услуг в многоквартирном доме, платы за коммунальную услугу по обращению с твердыми коммунальными отходами (далее – ТКО).
3. Тарифы на услуги региональных операторов по обращению с твердыми коммунальными отходами на территории Московской области (далее – Региональный оператор ТКО) утверждены постановлением Правительства Московской области от 02.10.2018 № 690/34 «Об утверждении предельных единых тарифов на услуги региональных операторов по обращению с твердыми коммунальными отходами на территории Московской области».
4. В случае, если документально подтвержденные фактические среднемесячные расходы за второе полугодие 2018 года за услугу по сбору, транспортировке и утилизации (утилизация, обезвреживание и захоронение) ТБО и КГМ, понесенные управляющей организацией, товариществом собственников жилья, жилищным кооперативом и иным специализированным потребительским кооперативом (далее – УО) в составе платы за содержание жилого помещения, превышают стоимость услуги по обращению с ТКО, указанную в пункте 2 примечаний, то размер платы за содержание жилого помещения также подлежит уменьшению на разницу между фактической платой УО за услугу по сбору, транспортировке и утилизации (утилизация, обезвреживание и захоронение) ТБО и КГМ и платой, указанной в пункте 2 настоящего примечания.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В случае, если документально подтвержденные фактические  среднемесячные расходы за второе полугодие 2018 года за услугу по сбору, транспортировке и утилизации (утилизация, обезвреживание и захоронение) ТБО и КГМ, понесенные УО в составе платы за содержание жилого помещения, ниже стоимости услуги по обращению с ТКО, указанной в пункте 2 примечания, то данная разница за 2019 год подлежит возмещению УО в рамках государственных и муниципальных программ Московской области в порядке, установленном Бюджетным кодексом Российской Федерации. "</t>
  </si>
  <si>
    <t xml:space="preserve"> и договорам найма жилых помещений  следующего муниципального жилищного фонда, при наличии в жилом помещении</t>
  </si>
  <si>
    <t>многоквартирного дома индивидуального прибора учета, используемого для определения объемов (количества) потребления коммунального ресурса</t>
  </si>
  <si>
    <t>Приложение № 1</t>
  </si>
  <si>
    <t>АСКУЭ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</si>
</sst>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6" fillId="3" borderId="0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9" fillId="0" borderId="1" xfId="0" applyNumberFormat="1" applyFont="1" applyFill="1" applyBorder="1"/>
    <xf numFmtId="2" fontId="8" fillId="2" borderId="1" xfId="0" applyNumberFormat="1" applyFont="1" applyFill="1" applyBorder="1"/>
    <xf numFmtId="4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2" borderId="0" xfId="0" applyNumberFormat="1" applyFont="1" applyFill="1" applyBorder="1"/>
    <xf numFmtId="0" fontId="6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164" fontId="9" fillId="0" borderId="0" xfId="0" applyNumberFormat="1" applyFont="1" applyFill="1" applyBorder="1"/>
    <xf numFmtId="2" fontId="8" fillId="0" borderId="0" xfId="0" applyNumberFormat="1" applyFont="1" applyFill="1" applyBorder="1"/>
    <xf numFmtId="2" fontId="8" fillId="0" borderId="2" xfId="0" applyNumberFormat="1" applyFont="1" applyFill="1" applyBorder="1"/>
    <xf numFmtId="4" fontId="6" fillId="0" borderId="8" xfId="0" applyNumberFormat="1" applyFont="1" applyFill="1" applyBorder="1"/>
    <xf numFmtId="2" fontId="6" fillId="0" borderId="2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6" fillId="0" borderId="14" xfId="0" applyNumberFormat="1" applyFont="1" applyFill="1" applyBorder="1"/>
    <xf numFmtId="2" fontId="6" fillId="0" borderId="1" xfId="0" applyNumberFormat="1" applyFont="1" applyFill="1" applyBorder="1"/>
    <xf numFmtId="4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2" fontId="10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2" fontId="8" fillId="0" borderId="13" xfId="0" applyNumberFormat="1" applyFont="1" applyFill="1" applyBorder="1"/>
    <xf numFmtId="4" fontId="8" fillId="0" borderId="15" xfId="0" applyNumberFormat="1" applyFont="1" applyFill="1" applyBorder="1" applyAlignment="1">
      <alignment horizontal="right"/>
    </xf>
    <xf numFmtId="2" fontId="8" fillId="0" borderId="12" xfId="0" applyNumberFormat="1" applyFont="1" applyFill="1" applyBorder="1"/>
    <xf numFmtId="164" fontId="8" fillId="4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9" fillId="4" borderId="0" xfId="0" applyNumberFormat="1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/>
    <xf numFmtId="0" fontId="7" fillId="0" borderId="0" xfId="0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/>
    <xf numFmtId="164" fontId="8" fillId="4" borderId="7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/>
    <xf numFmtId="4" fontId="8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Alignment="1"/>
    <xf numFmtId="2" fontId="10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/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2" fontId="15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/>
    <xf numFmtId="2" fontId="10" fillId="0" borderId="13" xfId="0" applyNumberFormat="1" applyFont="1" applyFill="1" applyBorder="1" applyAlignment="1"/>
    <xf numFmtId="2" fontId="10" fillId="2" borderId="13" xfId="0" applyNumberFormat="1" applyFont="1" applyFill="1" applyBorder="1" applyAlignment="1"/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/>
    <xf numFmtId="2" fontId="1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8" fillId="0" borderId="13" xfId="0" applyNumberFormat="1" applyFont="1" applyFill="1" applyBorder="1" applyAlignment="1"/>
    <xf numFmtId="0" fontId="7" fillId="0" borderId="14" xfId="0" applyFont="1" applyFill="1" applyBorder="1" applyAlignment="1"/>
    <xf numFmtId="2" fontId="8" fillId="2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/>
    <xf numFmtId="2" fontId="8" fillId="0" borderId="14" xfId="0" applyNumberFormat="1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6" fillId="0" borderId="1" xfId="0" applyFont="1" applyFill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5;%20334%20&#1052;&#1050;&#1044;%20&#1088;&#1072;&#1089;&#1095;&#1077;&#1090;%20&#1054;&#1044;&#1053;%2001.07.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"/>
      <sheetName val="334 МОП"/>
    </sheetNames>
    <sheetDataSet>
      <sheetData sheetId="0" refreshError="1"/>
      <sheetData sheetId="1" refreshError="1">
        <row r="7">
          <cell r="Z7">
            <v>0.41977421061518544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7">
          <cell r="AB47">
            <v>0</v>
          </cell>
        </row>
        <row r="48">
          <cell r="AB48">
            <v>0</v>
          </cell>
        </row>
        <row r="49">
          <cell r="AB49">
            <v>0</v>
          </cell>
        </row>
        <row r="50">
          <cell r="AB50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8">
          <cell r="AB58">
            <v>0</v>
          </cell>
        </row>
        <row r="59">
          <cell r="AB59">
            <v>0</v>
          </cell>
        </row>
        <row r="61">
          <cell r="AB61">
            <v>0</v>
          </cell>
        </row>
        <row r="62">
          <cell r="AB62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2">
          <cell r="AB72">
            <v>0</v>
          </cell>
        </row>
        <row r="75">
          <cell r="AB75">
            <v>0</v>
          </cell>
        </row>
        <row r="76">
          <cell r="AB76">
            <v>0</v>
          </cell>
        </row>
        <row r="79">
          <cell r="AB79">
            <v>0</v>
          </cell>
        </row>
        <row r="80">
          <cell r="AB80">
            <v>0</v>
          </cell>
        </row>
        <row r="83">
          <cell r="AB83">
            <v>0</v>
          </cell>
        </row>
        <row r="87">
          <cell r="AB87">
            <v>0</v>
          </cell>
        </row>
        <row r="106">
          <cell r="AB106">
            <v>0</v>
          </cell>
        </row>
        <row r="109">
          <cell r="AB109">
            <v>0</v>
          </cell>
        </row>
        <row r="112">
          <cell r="AB112">
            <v>0</v>
          </cell>
        </row>
        <row r="114">
          <cell r="AB114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37">
          <cell r="AB137">
            <v>0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</v>
          </cell>
        </row>
        <row r="169">
          <cell r="AA169">
            <v>0.12855239344262298</v>
          </cell>
          <cell r="AB169">
            <v>0.75476856830601091</v>
          </cell>
          <cell r="AC169">
            <v>0.20718697267759562</v>
          </cell>
        </row>
        <row r="181">
          <cell r="AB181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1">
          <cell r="AB201">
            <v>0</v>
          </cell>
        </row>
        <row r="203">
          <cell r="AB203">
            <v>0</v>
          </cell>
        </row>
        <row r="204">
          <cell r="AB204">
            <v>0</v>
          </cell>
        </row>
        <row r="211">
          <cell r="AB211">
            <v>0</v>
          </cell>
        </row>
        <row r="213">
          <cell r="AB213">
            <v>0</v>
          </cell>
        </row>
        <row r="215">
          <cell r="AB215">
            <v>0</v>
          </cell>
        </row>
        <row r="217">
          <cell r="AB21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1">
          <cell r="AB241">
            <v>0</v>
          </cell>
        </row>
        <row r="243">
          <cell r="AB243">
            <v>0</v>
          </cell>
        </row>
        <row r="292">
          <cell r="AA292">
            <v>3.0960349344978166E-2</v>
          </cell>
          <cell r="AB292">
            <v>0</v>
          </cell>
          <cell r="AC292">
            <v>2.494928675400291E-2</v>
          </cell>
        </row>
        <row r="308">
          <cell r="AB308">
            <v>0</v>
          </cell>
        </row>
        <row r="310">
          <cell r="AB310">
            <v>0</v>
          </cell>
        </row>
        <row r="311">
          <cell r="AB311">
            <v>0</v>
          </cell>
        </row>
        <row r="312">
          <cell r="AB312">
            <v>0</v>
          </cell>
        </row>
        <row r="313">
          <cell r="AB313">
            <v>0</v>
          </cell>
        </row>
        <row r="314">
          <cell r="AB314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2">
          <cell r="AB322">
            <v>0</v>
          </cell>
        </row>
        <row r="324">
          <cell r="AB324">
            <v>0</v>
          </cell>
        </row>
        <row r="326">
          <cell r="AB326">
            <v>0</v>
          </cell>
        </row>
        <row r="328">
          <cell r="AB328">
            <v>0</v>
          </cell>
        </row>
        <row r="330">
          <cell r="AB330">
            <v>0</v>
          </cell>
        </row>
        <row r="331">
          <cell r="AB331">
            <v>0</v>
          </cell>
        </row>
        <row r="333">
          <cell r="AB333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39">
          <cell r="AB339">
            <v>0</v>
          </cell>
        </row>
        <row r="340">
          <cell r="AB3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8"/>
  <sheetViews>
    <sheetView tabSelected="1" topLeftCell="A33" zoomScaleNormal="100" workbookViewId="0">
      <selection activeCell="T56" sqref="T56"/>
    </sheetView>
  </sheetViews>
  <sheetFormatPr defaultRowHeight="15" x14ac:dyDescent="0.25"/>
  <cols>
    <col min="1" max="1" width="3.85546875" style="1" customWidth="1"/>
    <col min="2" max="2" width="15.85546875" style="1" customWidth="1"/>
    <col min="3" max="3" width="6.28515625" style="2" customWidth="1"/>
    <col min="4" max="4" width="9.85546875" style="3" hidden="1" customWidth="1"/>
    <col min="5" max="5" width="6.85546875" style="1" customWidth="1"/>
    <col min="6" max="6" width="9.85546875" style="1" customWidth="1"/>
    <col min="7" max="7" width="10.140625" style="1" customWidth="1"/>
    <col min="8" max="8" width="7.5703125" style="1" customWidth="1"/>
    <col min="9" max="9" width="7.7109375" style="1" customWidth="1"/>
    <col min="10" max="10" width="13" style="1" customWidth="1"/>
    <col min="11" max="11" width="11" style="4" customWidth="1"/>
    <col min="12" max="12" width="9.140625" style="1" customWidth="1"/>
    <col min="13" max="13" width="10.42578125" style="1" customWidth="1"/>
    <col min="14" max="14" width="9.7109375" style="1" customWidth="1"/>
    <col min="15" max="15" width="9.140625" style="1" customWidth="1"/>
    <col min="16" max="16" width="9.5703125" style="1" customWidth="1"/>
    <col min="17" max="17" width="9.85546875" style="1" customWidth="1"/>
    <col min="18" max="18" width="9.7109375" style="1" customWidth="1"/>
    <col min="19" max="19" width="9.140625" style="1" customWidth="1"/>
    <col min="20" max="22" width="9.42578125" style="1" customWidth="1"/>
    <col min="23" max="23" width="9.42578125" style="1" bestFit="1" customWidth="1"/>
    <col min="24" max="254" width="9.140625" style="1"/>
    <col min="255" max="255" width="5.5703125" style="1" customWidth="1"/>
    <col min="256" max="256" width="20.85546875" style="1" customWidth="1"/>
    <col min="257" max="257" width="7.7109375" style="1" customWidth="1"/>
    <col min="258" max="258" width="8.85546875" style="1" customWidth="1"/>
    <col min="259" max="259" width="11.42578125" style="1" customWidth="1"/>
    <col min="260" max="261" width="11.85546875" style="1" customWidth="1"/>
    <col min="262" max="262" width="9.28515625" style="1" customWidth="1"/>
    <col min="263" max="263" width="10.28515625" style="1" customWidth="1"/>
    <col min="264" max="264" width="15.42578125" style="1" customWidth="1"/>
    <col min="265" max="265" width="13.28515625" style="1" customWidth="1"/>
    <col min="266" max="266" width="15.5703125" style="1" customWidth="1"/>
    <col min="267" max="267" width="14" style="1" customWidth="1"/>
    <col min="268" max="268" width="11.28515625" style="1" customWidth="1"/>
    <col min="269" max="269" width="8.140625" style="1" customWidth="1"/>
    <col min="270" max="270" width="11.85546875" style="1" customWidth="1"/>
    <col min="271" max="271" width="13.42578125" style="1" customWidth="1"/>
    <col min="272" max="272" width="4.5703125" style="1" customWidth="1"/>
    <col min="273" max="273" width="5.7109375" style="1" customWidth="1"/>
    <col min="274" max="274" width="7.7109375" style="1" customWidth="1"/>
    <col min="275" max="510" width="9.140625" style="1"/>
    <col min="511" max="511" width="5.5703125" style="1" customWidth="1"/>
    <col min="512" max="512" width="20.85546875" style="1" customWidth="1"/>
    <col min="513" max="513" width="7.7109375" style="1" customWidth="1"/>
    <col min="514" max="514" width="8.85546875" style="1" customWidth="1"/>
    <col min="515" max="515" width="11.42578125" style="1" customWidth="1"/>
    <col min="516" max="517" width="11.85546875" style="1" customWidth="1"/>
    <col min="518" max="518" width="9.28515625" style="1" customWidth="1"/>
    <col min="519" max="519" width="10.28515625" style="1" customWidth="1"/>
    <col min="520" max="520" width="15.42578125" style="1" customWidth="1"/>
    <col min="521" max="521" width="13.28515625" style="1" customWidth="1"/>
    <col min="522" max="522" width="15.5703125" style="1" customWidth="1"/>
    <col min="523" max="523" width="14" style="1" customWidth="1"/>
    <col min="524" max="524" width="11.28515625" style="1" customWidth="1"/>
    <col min="525" max="525" width="8.140625" style="1" customWidth="1"/>
    <col min="526" max="526" width="11.85546875" style="1" customWidth="1"/>
    <col min="527" max="527" width="13.42578125" style="1" customWidth="1"/>
    <col min="528" max="528" width="4.5703125" style="1" customWidth="1"/>
    <col min="529" max="529" width="5.7109375" style="1" customWidth="1"/>
    <col min="530" max="530" width="7.7109375" style="1" customWidth="1"/>
    <col min="531" max="766" width="9.140625" style="1"/>
    <col min="767" max="767" width="5.5703125" style="1" customWidth="1"/>
    <col min="768" max="768" width="20.85546875" style="1" customWidth="1"/>
    <col min="769" max="769" width="7.7109375" style="1" customWidth="1"/>
    <col min="770" max="770" width="8.85546875" style="1" customWidth="1"/>
    <col min="771" max="771" width="11.42578125" style="1" customWidth="1"/>
    <col min="772" max="773" width="11.85546875" style="1" customWidth="1"/>
    <col min="774" max="774" width="9.28515625" style="1" customWidth="1"/>
    <col min="775" max="775" width="10.28515625" style="1" customWidth="1"/>
    <col min="776" max="776" width="15.42578125" style="1" customWidth="1"/>
    <col min="777" max="777" width="13.28515625" style="1" customWidth="1"/>
    <col min="778" max="778" width="15.5703125" style="1" customWidth="1"/>
    <col min="779" max="779" width="14" style="1" customWidth="1"/>
    <col min="780" max="780" width="11.28515625" style="1" customWidth="1"/>
    <col min="781" max="781" width="8.140625" style="1" customWidth="1"/>
    <col min="782" max="782" width="11.85546875" style="1" customWidth="1"/>
    <col min="783" max="783" width="13.42578125" style="1" customWidth="1"/>
    <col min="784" max="784" width="4.5703125" style="1" customWidth="1"/>
    <col min="785" max="785" width="5.7109375" style="1" customWidth="1"/>
    <col min="786" max="786" width="7.7109375" style="1" customWidth="1"/>
    <col min="787" max="1022" width="9.140625" style="1"/>
    <col min="1023" max="1023" width="5.5703125" style="1" customWidth="1"/>
    <col min="1024" max="1024" width="20.85546875" style="1" customWidth="1"/>
    <col min="1025" max="1025" width="7.7109375" style="1" customWidth="1"/>
    <col min="1026" max="1026" width="8.85546875" style="1" customWidth="1"/>
    <col min="1027" max="1027" width="11.42578125" style="1" customWidth="1"/>
    <col min="1028" max="1029" width="11.85546875" style="1" customWidth="1"/>
    <col min="1030" max="1030" width="9.28515625" style="1" customWidth="1"/>
    <col min="1031" max="1031" width="10.28515625" style="1" customWidth="1"/>
    <col min="1032" max="1032" width="15.42578125" style="1" customWidth="1"/>
    <col min="1033" max="1033" width="13.28515625" style="1" customWidth="1"/>
    <col min="1034" max="1034" width="15.5703125" style="1" customWidth="1"/>
    <col min="1035" max="1035" width="14" style="1" customWidth="1"/>
    <col min="1036" max="1036" width="11.28515625" style="1" customWidth="1"/>
    <col min="1037" max="1037" width="8.140625" style="1" customWidth="1"/>
    <col min="1038" max="1038" width="11.85546875" style="1" customWidth="1"/>
    <col min="1039" max="1039" width="13.42578125" style="1" customWidth="1"/>
    <col min="1040" max="1040" width="4.5703125" style="1" customWidth="1"/>
    <col min="1041" max="1041" width="5.7109375" style="1" customWidth="1"/>
    <col min="1042" max="1042" width="7.7109375" style="1" customWidth="1"/>
    <col min="1043" max="1278" width="9.140625" style="1"/>
    <col min="1279" max="1279" width="5.5703125" style="1" customWidth="1"/>
    <col min="1280" max="1280" width="20.85546875" style="1" customWidth="1"/>
    <col min="1281" max="1281" width="7.7109375" style="1" customWidth="1"/>
    <col min="1282" max="1282" width="8.85546875" style="1" customWidth="1"/>
    <col min="1283" max="1283" width="11.42578125" style="1" customWidth="1"/>
    <col min="1284" max="1285" width="11.85546875" style="1" customWidth="1"/>
    <col min="1286" max="1286" width="9.28515625" style="1" customWidth="1"/>
    <col min="1287" max="1287" width="10.28515625" style="1" customWidth="1"/>
    <col min="1288" max="1288" width="15.42578125" style="1" customWidth="1"/>
    <col min="1289" max="1289" width="13.28515625" style="1" customWidth="1"/>
    <col min="1290" max="1290" width="15.5703125" style="1" customWidth="1"/>
    <col min="1291" max="1291" width="14" style="1" customWidth="1"/>
    <col min="1292" max="1292" width="11.28515625" style="1" customWidth="1"/>
    <col min="1293" max="1293" width="8.140625" style="1" customWidth="1"/>
    <col min="1294" max="1294" width="11.85546875" style="1" customWidth="1"/>
    <col min="1295" max="1295" width="13.42578125" style="1" customWidth="1"/>
    <col min="1296" max="1296" width="4.5703125" style="1" customWidth="1"/>
    <col min="1297" max="1297" width="5.7109375" style="1" customWidth="1"/>
    <col min="1298" max="1298" width="7.7109375" style="1" customWidth="1"/>
    <col min="1299" max="1534" width="9.140625" style="1"/>
    <col min="1535" max="1535" width="5.5703125" style="1" customWidth="1"/>
    <col min="1536" max="1536" width="20.85546875" style="1" customWidth="1"/>
    <col min="1537" max="1537" width="7.7109375" style="1" customWidth="1"/>
    <col min="1538" max="1538" width="8.85546875" style="1" customWidth="1"/>
    <col min="1539" max="1539" width="11.42578125" style="1" customWidth="1"/>
    <col min="1540" max="1541" width="11.85546875" style="1" customWidth="1"/>
    <col min="1542" max="1542" width="9.28515625" style="1" customWidth="1"/>
    <col min="1543" max="1543" width="10.28515625" style="1" customWidth="1"/>
    <col min="1544" max="1544" width="15.42578125" style="1" customWidth="1"/>
    <col min="1545" max="1545" width="13.28515625" style="1" customWidth="1"/>
    <col min="1546" max="1546" width="15.5703125" style="1" customWidth="1"/>
    <col min="1547" max="1547" width="14" style="1" customWidth="1"/>
    <col min="1548" max="1548" width="11.28515625" style="1" customWidth="1"/>
    <col min="1549" max="1549" width="8.140625" style="1" customWidth="1"/>
    <col min="1550" max="1550" width="11.85546875" style="1" customWidth="1"/>
    <col min="1551" max="1551" width="13.42578125" style="1" customWidth="1"/>
    <col min="1552" max="1552" width="4.5703125" style="1" customWidth="1"/>
    <col min="1553" max="1553" width="5.7109375" style="1" customWidth="1"/>
    <col min="1554" max="1554" width="7.7109375" style="1" customWidth="1"/>
    <col min="1555" max="1790" width="9.140625" style="1"/>
    <col min="1791" max="1791" width="5.5703125" style="1" customWidth="1"/>
    <col min="1792" max="1792" width="20.85546875" style="1" customWidth="1"/>
    <col min="1793" max="1793" width="7.7109375" style="1" customWidth="1"/>
    <col min="1794" max="1794" width="8.85546875" style="1" customWidth="1"/>
    <col min="1795" max="1795" width="11.42578125" style="1" customWidth="1"/>
    <col min="1796" max="1797" width="11.85546875" style="1" customWidth="1"/>
    <col min="1798" max="1798" width="9.28515625" style="1" customWidth="1"/>
    <col min="1799" max="1799" width="10.28515625" style="1" customWidth="1"/>
    <col min="1800" max="1800" width="15.42578125" style="1" customWidth="1"/>
    <col min="1801" max="1801" width="13.28515625" style="1" customWidth="1"/>
    <col min="1802" max="1802" width="15.5703125" style="1" customWidth="1"/>
    <col min="1803" max="1803" width="14" style="1" customWidth="1"/>
    <col min="1804" max="1804" width="11.28515625" style="1" customWidth="1"/>
    <col min="1805" max="1805" width="8.140625" style="1" customWidth="1"/>
    <col min="1806" max="1806" width="11.85546875" style="1" customWidth="1"/>
    <col min="1807" max="1807" width="13.42578125" style="1" customWidth="1"/>
    <col min="1808" max="1808" width="4.5703125" style="1" customWidth="1"/>
    <col min="1809" max="1809" width="5.7109375" style="1" customWidth="1"/>
    <col min="1810" max="1810" width="7.7109375" style="1" customWidth="1"/>
    <col min="1811" max="2046" width="9.140625" style="1"/>
    <col min="2047" max="2047" width="5.5703125" style="1" customWidth="1"/>
    <col min="2048" max="2048" width="20.85546875" style="1" customWidth="1"/>
    <col min="2049" max="2049" width="7.7109375" style="1" customWidth="1"/>
    <col min="2050" max="2050" width="8.85546875" style="1" customWidth="1"/>
    <col min="2051" max="2051" width="11.42578125" style="1" customWidth="1"/>
    <col min="2052" max="2053" width="11.85546875" style="1" customWidth="1"/>
    <col min="2054" max="2054" width="9.28515625" style="1" customWidth="1"/>
    <col min="2055" max="2055" width="10.28515625" style="1" customWidth="1"/>
    <col min="2056" max="2056" width="15.42578125" style="1" customWidth="1"/>
    <col min="2057" max="2057" width="13.28515625" style="1" customWidth="1"/>
    <col min="2058" max="2058" width="15.5703125" style="1" customWidth="1"/>
    <col min="2059" max="2059" width="14" style="1" customWidth="1"/>
    <col min="2060" max="2060" width="11.28515625" style="1" customWidth="1"/>
    <col min="2061" max="2061" width="8.140625" style="1" customWidth="1"/>
    <col min="2062" max="2062" width="11.85546875" style="1" customWidth="1"/>
    <col min="2063" max="2063" width="13.42578125" style="1" customWidth="1"/>
    <col min="2064" max="2064" width="4.5703125" style="1" customWidth="1"/>
    <col min="2065" max="2065" width="5.7109375" style="1" customWidth="1"/>
    <col min="2066" max="2066" width="7.7109375" style="1" customWidth="1"/>
    <col min="2067" max="2302" width="9.140625" style="1"/>
    <col min="2303" max="2303" width="5.5703125" style="1" customWidth="1"/>
    <col min="2304" max="2304" width="20.85546875" style="1" customWidth="1"/>
    <col min="2305" max="2305" width="7.7109375" style="1" customWidth="1"/>
    <col min="2306" max="2306" width="8.85546875" style="1" customWidth="1"/>
    <col min="2307" max="2307" width="11.42578125" style="1" customWidth="1"/>
    <col min="2308" max="2309" width="11.85546875" style="1" customWidth="1"/>
    <col min="2310" max="2310" width="9.28515625" style="1" customWidth="1"/>
    <col min="2311" max="2311" width="10.28515625" style="1" customWidth="1"/>
    <col min="2312" max="2312" width="15.42578125" style="1" customWidth="1"/>
    <col min="2313" max="2313" width="13.28515625" style="1" customWidth="1"/>
    <col min="2314" max="2314" width="15.5703125" style="1" customWidth="1"/>
    <col min="2315" max="2315" width="14" style="1" customWidth="1"/>
    <col min="2316" max="2316" width="11.28515625" style="1" customWidth="1"/>
    <col min="2317" max="2317" width="8.140625" style="1" customWidth="1"/>
    <col min="2318" max="2318" width="11.85546875" style="1" customWidth="1"/>
    <col min="2319" max="2319" width="13.42578125" style="1" customWidth="1"/>
    <col min="2320" max="2320" width="4.5703125" style="1" customWidth="1"/>
    <col min="2321" max="2321" width="5.7109375" style="1" customWidth="1"/>
    <col min="2322" max="2322" width="7.7109375" style="1" customWidth="1"/>
    <col min="2323" max="2558" width="9.140625" style="1"/>
    <col min="2559" max="2559" width="5.5703125" style="1" customWidth="1"/>
    <col min="2560" max="2560" width="20.85546875" style="1" customWidth="1"/>
    <col min="2561" max="2561" width="7.7109375" style="1" customWidth="1"/>
    <col min="2562" max="2562" width="8.85546875" style="1" customWidth="1"/>
    <col min="2563" max="2563" width="11.42578125" style="1" customWidth="1"/>
    <col min="2564" max="2565" width="11.85546875" style="1" customWidth="1"/>
    <col min="2566" max="2566" width="9.28515625" style="1" customWidth="1"/>
    <col min="2567" max="2567" width="10.28515625" style="1" customWidth="1"/>
    <col min="2568" max="2568" width="15.42578125" style="1" customWidth="1"/>
    <col min="2569" max="2569" width="13.28515625" style="1" customWidth="1"/>
    <col min="2570" max="2570" width="15.5703125" style="1" customWidth="1"/>
    <col min="2571" max="2571" width="14" style="1" customWidth="1"/>
    <col min="2572" max="2572" width="11.28515625" style="1" customWidth="1"/>
    <col min="2573" max="2573" width="8.140625" style="1" customWidth="1"/>
    <col min="2574" max="2574" width="11.85546875" style="1" customWidth="1"/>
    <col min="2575" max="2575" width="13.42578125" style="1" customWidth="1"/>
    <col min="2576" max="2576" width="4.5703125" style="1" customWidth="1"/>
    <col min="2577" max="2577" width="5.7109375" style="1" customWidth="1"/>
    <col min="2578" max="2578" width="7.7109375" style="1" customWidth="1"/>
    <col min="2579" max="2814" width="9.140625" style="1"/>
    <col min="2815" max="2815" width="5.5703125" style="1" customWidth="1"/>
    <col min="2816" max="2816" width="20.85546875" style="1" customWidth="1"/>
    <col min="2817" max="2817" width="7.7109375" style="1" customWidth="1"/>
    <col min="2818" max="2818" width="8.85546875" style="1" customWidth="1"/>
    <col min="2819" max="2819" width="11.42578125" style="1" customWidth="1"/>
    <col min="2820" max="2821" width="11.85546875" style="1" customWidth="1"/>
    <col min="2822" max="2822" width="9.28515625" style="1" customWidth="1"/>
    <col min="2823" max="2823" width="10.28515625" style="1" customWidth="1"/>
    <col min="2824" max="2824" width="15.42578125" style="1" customWidth="1"/>
    <col min="2825" max="2825" width="13.28515625" style="1" customWidth="1"/>
    <col min="2826" max="2826" width="15.5703125" style="1" customWidth="1"/>
    <col min="2827" max="2827" width="14" style="1" customWidth="1"/>
    <col min="2828" max="2828" width="11.28515625" style="1" customWidth="1"/>
    <col min="2829" max="2829" width="8.140625" style="1" customWidth="1"/>
    <col min="2830" max="2830" width="11.85546875" style="1" customWidth="1"/>
    <col min="2831" max="2831" width="13.42578125" style="1" customWidth="1"/>
    <col min="2832" max="2832" width="4.5703125" style="1" customWidth="1"/>
    <col min="2833" max="2833" width="5.7109375" style="1" customWidth="1"/>
    <col min="2834" max="2834" width="7.7109375" style="1" customWidth="1"/>
    <col min="2835" max="3070" width="9.140625" style="1"/>
    <col min="3071" max="3071" width="5.5703125" style="1" customWidth="1"/>
    <col min="3072" max="3072" width="20.85546875" style="1" customWidth="1"/>
    <col min="3073" max="3073" width="7.7109375" style="1" customWidth="1"/>
    <col min="3074" max="3074" width="8.85546875" style="1" customWidth="1"/>
    <col min="3075" max="3075" width="11.42578125" style="1" customWidth="1"/>
    <col min="3076" max="3077" width="11.85546875" style="1" customWidth="1"/>
    <col min="3078" max="3078" width="9.28515625" style="1" customWidth="1"/>
    <col min="3079" max="3079" width="10.28515625" style="1" customWidth="1"/>
    <col min="3080" max="3080" width="15.42578125" style="1" customWidth="1"/>
    <col min="3081" max="3081" width="13.28515625" style="1" customWidth="1"/>
    <col min="3082" max="3082" width="15.5703125" style="1" customWidth="1"/>
    <col min="3083" max="3083" width="14" style="1" customWidth="1"/>
    <col min="3084" max="3084" width="11.28515625" style="1" customWidth="1"/>
    <col min="3085" max="3085" width="8.140625" style="1" customWidth="1"/>
    <col min="3086" max="3086" width="11.85546875" style="1" customWidth="1"/>
    <col min="3087" max="3087" width="13.42578125" style="1" customWidth="1"/>
    <col min="3088" max="3088" width="4.5703125" style="1" customWidth="1"/>
    <col min="3089" max="3089" width="5.7109375" style="1" customWidth="1"/>
    <col min="3090" max="3090" width="7.7109375" style="1" customWidth="1"/>
    <col min="3091" max="3326" width="9.140625" style="1"/>
    <col min="3327" max="3327" width="5.5703125" style="1" customWidth="1"/>
    <col min="3328" max="3328" width="20.85546875" style="1" customWidth="1"/>
    <col min="3329" max="3329" width="7.7109375" style="1" customWidth="1"/>
    <col min="3330" max="3330" width="8.85546875" style="1" customWidth="1"/>
    <col min="3331" max="3331" width="11.42578125" style="1" customWidth="1"/>
    <col min="3332" max="3333" width="11.85546875" style="1" customWidth="1"/>
    <col min="3334" max="3334" width="9.28515625" style="1" customWidth="1"/>
    <col min="3335" max="3335" width="10.28515625" style="1" customWidth="1"/>
    <col min="3336" max="3336" width="15.42578125" style="1" customWidth="1"/>
    <col min="3337" max="3337" width="13.28515625" style="1" customWidth="1"/>
    <col min="3338" max="3338" width="15.5703125" style="1" customWidth="1"/>
    <col min="3339" max="3339" width="14" style="1" customWidth="1"/>
    <col min="3340" max="3340" width="11.28515625" style="1" customWidth="1"/>
    <col min="3341" max="3341" width="8.140625" style="1" customWidth="1"/>
    <col min="3342" max="3342" width="11.85546875" style="1" customWidth="1"/>
    <col min="3343" max="3343" width="13.42578125" style="1" customWidth="1"/>
    <col min="3344" max="3344" width="4.5703125" style="1" customWidth="1"/>
    <col min="3345" max="3345" width="5.7109375" style="1" customWidth="1"/>
    <col min="3346" max="3346" width="7.7109375" style="1" customWidth="1"/>
    <col min="3347" max="3582" width="9.140625" style="1"/>
    <col min="3583" max="3583" width="5.5703125" style="1" customWidth="1"/>
    <col min="3584" max="3584" width="20.85546875" style="1" customWidth="1"/>
    <col min="3585" max="3585" width="7.7109375" style="1" customWidth="1"/>
    <col min="3586" max="3586" width="8.85546875" style="1" customWidth="1"/>
    <col min="3587" max="3587" width="11.42578125" style="1" customWidth="1"/>
    <col min="3588" max="3589" width="11.85546875" style="1" customWidth="1"/>
    <col min="3590" max="3590" width="9.28515625" style="1" customWidth="1"/>
    <col min="3591" max="3591" width="10.28515625" style="1" customWidth="1"/>
    <col min="3592" max="3592" width="15.42578125" style="1" customWidth="1"/>
    <col min="3593" max="3593" width="13.28515625" style="1" customWidth="1"/>
    <col min="3594" max="3594" width="15.5703125" style="1" customWidth="1"/>
    <col min="3595" max="3595" width="14" style="1" customWidth="1"/>
    <col min="3596" max="3596" width="11.28515625" style="1" customWidth="1"/>
    <col min="3597" max="3597" width="8.140625" style="1" customWidth="1"/>
    <col min="3598" max="3598" width="11.85546875" style="1" customWidth="1"/>
    <col min="3599" max="3599" width="13.42578125" style="1" customWidth="1"/>
    <col min="3600" max="3600" width="4.5703125" style="1" customWidth="1"/>
    <col min="3601" max="3601" width="5.7109375" style="1" customWidth="1"/>
    <col min="3602" max="3602" width="7.7109375" style="1" customWidth="1"/>
    <col min="3603" max="3838" width="9.140625" style="1"/>
    <col min="3839" max="3839" width="5.5703125" style="1" customWidth="1"/>
    <col min="3840" max="3840" width="20.85546875" style="1" customWidth="1"/>
    <col min="3841" max="3841" width="7.7109375" style="1" customWidth="1"/>
    <col min="3842" max="3842" width="8.85546875" style="1" customWidth="1"/>
    <col min="3843" max="3843" width="11.42578125" style="1" customWidth="1"/>
    <col min="3844" max="3845" width="11.85546875" style="1" customWidth="1"/>
    <col min="3846" max="3846" width="9.28515625" style="1" customWidth="1"/>
    <col min="3847" max="3847" width="10.28515625" style="1" customWidth="1"/>
    <col min="3848" max="3848" width="15.42578125" style="1" customWidth="1"/>
    <col min="3849" max="3849" width="13.28515625" style="1" customWidth="1"/>
    <col min="3850" max="3850" width="15.5703125" style="1" customWidth="1"/>
    <col min="3851" max="3851" width="14" style="1" customWidth="1"/>
    <col min="3852" max="3852" width="11.28515625" style="1" customWidth="1"/>
    <col min="3853" max="3853" width="8.140625" style="1" customWidth="1"/>
    <col min="3854" max="3854" width="11.85546875" style="1" customWidth="1"/>
    <col min="3855" max="3855" width="13.42578125" style="1" customWidth="1"/>
    <col min="3856" max="3856" width="4.5703125" style="1" customWidth="1"/>
    <col min="3857" max="3857" width="5.7109375" style="1" customWidth="1"/>
    <col min="3858" max="3858" width="7.7109375" style="1" customWidth="1"/>
    <col min="3859" max="4094" width="9.140625" style="1"/>
    <col min="4095" max="4095" width="5.5703125" style="1" customWidth="1"/>
    <col min="4096" max="4096" width="20.85546875" style="1" customWidth="1"/>
    <col min="4097" max="4097" width="7.7109375" style="1" customWidth="1"/>
    <col min="4098" max="4098" width="8.85546875" style="1" customWidth="1"/>
    <col min="4099" max="4099" width="11.42578125" style="1" customWidth="1"/>
    <col min="4100" max="4101" width="11.85546875" style="1" customWidth="1"/>
    <col min="4102" max="4102" width="9.28515625" style="1" customWidth="1"/>
    <col min="4103" max="4103" width="10.28515625" style="1" customWidth="1"/>
    <col min="4104" max="4104" width="15.42578125" style="1" customWidth="1"/>
    <col min="4105" max="4105" width="13.28515625" style="1" customWidth="1"/>
    <col min="4106" max="4106" width="15.5703125" style="1" customWidth="1"/>
    <col min="4107" max="4107" width="14" style="1" customWidth="1"/>
    <col min="4108" max="4108" width="11.28515625" style="1" customWidth="1"/>
    <col min="4109" max="4109" width="8.140625" style="1" customWidth="1"/>
    <col min="4110" max="4110" width="11.85546875" style="1" customWidth="1"/>
    <col min="4111" max="4111" width="13.42578125" style="1" customWidth="1"/>
    <col min="4112" max="4112" width="4.5703125" style="1" customWidth="1"/>
    <col min="4113" max="4113" width="5.7109375" style="1" customWidth="1"/>
    <col min="4114" max="4114" width="7.7109375" style="1" customWidth="1"/>
    <col min="4115" max="4350" width="9.140625" style="1"/>
    <col min="4351" max="4351" width="5.5703125" style="1" customWidth="1"/>
    <col min="4352" max="4352" width="20.85546875" style="1" customWidth="1"/>
    <col min="4353" max="4353" width="7.7109375" style="1" customWidth="1"/>
    <col min="4354" max="4354" width="8.85546875" style="1" customWidth="1"/>
    <col min="4355" max="4355" width="11.42578125" style="1" customWidth="1"/>
    <col min="4356" max="4357" width="11.85546875" style="1" customWidth="1"/>
    <col min="4358" max="4358" width="9.28515625" style="1" customWidth="1"/>
    <col min="4359" max="4359" width="10.28515625" style="1" customWidth="1"/>
    <col min="4360" max="4360" width="15.42578125" style="1" customWidth="1"/>
    <col min="4361" max="4361" width="13.28515625" style="1" customWidth="1"/>
    <col min="4362" max="4362" width="15.5703125" style="1" customWidth="1"/>
    <col min="4363" max="4363" width="14" style="1" customWidth="1"/>
    <col min="4364" max="4364" width="11.28515625" style="1" customWidth="1"/>
    <col min="4365" max="4365" width="8.140625" style="1" customWidth="1"/>
    <col min="4366" max="4366" width="11.85546875" style="1" customWidth="1"/>
    <col min="4367" max="4367" width="13.42578125" style="1" customWidth="1"/>
    <col min="4368" max="4368" width="4.5703125" style="1" customWidth="1"/>
    <col min="4369" max="4369" width="5.7109375" style="1" customWidth="1"/>
    <col min="4370" max="4370" width="7.7109375" style="1" customWidth="1"/>
    <col min="4371" max="4606" width="9.140625" style="1"/>
    <col min="4607" max="4607" width="5.5703125" style="1" customWidth="1"/>
    <col min="4608" max="4608" width="20.85546875" style="1" customWidth="1"/>
    <col min="4609" max="4609" width="7.7109375" style="1" customWidth="1"/>
    <col min="4610" max="4610" width="8.85546875" style="1" customWidth="1"/>
    <col min="4611" max="4611" width="11.42578125" style="1" customWidth="1"/>
    <col min="4612" max="4613" width="11.85546875" style="1" customWidth="1"/>
    <col min="4614" max="4614" width="9.28515625" style="1" customWidth="1"/>
    <col min="4615" max="4615" width="10.28515625" style="1" customWidth="1"/>
    <col min="4616" max="4616" width="15.42578125" style="1" customWidth="1"/>
    <col min="4617" max="4617" width="13.28515625" style="1" customWidth="1"/>
    <col min="4618" max="4618" width="15.5703125" style="1" customWidth="1"/>
    <col min="4619" max="4619" width="14" style="1" customWidth="1"/>
    <col min="4620" max="4620" width="11.28515625" style="1" customWidth="1"/>
    <col min="4621" max="4621" width="8.140625" style="1" customWidth="1"/>
    <col min="4622" max="4622" width="11.85546875" style="1" customWidth="1"/>
    <col min="4623" max="4623" width="13.42578125" style="1" customWidth="1"/>
    <col min="4624" max="4624" width="4.5703125" style="1" customWidth="1"/>
    <col min="4625" max="4625" width="5.7109375" style="1" customWidth="1"/>
    <col min="4626" max="4626" width="7.7109375" style="1" customWidth="1"/>
    <col min="4627" max="4862" width="9.140625" style="1"/>
    <col min="4863" max="4863" width="5.5703125" style="1" customWidth="1"/>
    <col min="4864" max="4864" width="20.85546875" style="1" customWidth="1"/>
    <col min="4865" max="4865" width="7.7109375" style="1" customWidth="1"/>
    <col min="4866" max="4866" width="8.85546875" style="1" customWidth="1"/>
    <col min="4867" max="4867" width="11.42578125" style="1" customWidth="1"/>
    <col min="4868" max="4869" width="11.85546875" style="1" customWidth="1"/>
    <col min="4870" max="4870" width="9.28515625" style="1" customWidth="1"/>
    <col min="4871" max="4871" width="10.28515625" style="1" customWidth="1"/>
    <col min="4872" max="4872" width="15.42578125" style="1" customWidth="1"/>
    <col min="4873" max="4873" width="13.28515625" style="1" customWidth="1"/>
    <col min="4874" max="4874" width="15.5703125" style="1" customWidth="1"/>
    <col min="4875" max="4875" width="14" style="1" customWidth="1"/>
    <col min="4876" max="4876" width="11.28515625" style="1" customWidth="1"/>
    <col min="4877" max="4877" width="8.140625" style="1" customWidth="1"/>
    <col min="4878" max="4878" width="11.85546875" style="1" customWidth="1"/>
    <col min="4879" max="4879" width="13.42578125" style="1" customWidth="1"/>
    <col min="4880" max="4880" width="4.5703125" style="1" customWidth="1"/>
    <col min="4881" max="4881" width="5.7109375" style="1" customWidth="1"/>
    <col min="4882" max="4882" width="7.7109375" style="1" customWidth="1"/>
    <col min="4883" max="5118" width="9.140625" style="1"/>
    <col min="5119" max="5119" width="5.5703125" style="1" customWidth="1"/>
    <col min="5120" max="5120" width="20.85546875" style="1" customWidth="1"/>
    <col min="5121" max="5121" width="7.7109375" style="1" customWidth="1"/>
    <col min="5122" max="5122" width="8.85546875" style="1" customWidth="1"/>
    <col min="5123" max="5123" width="11.42578125" style="1" customWidth="1"/>
    <col min="5124" max="5125" width="11.85546875" style="1" customWidth="1"/>
    <col min="5126" max="5126" width="9.28515625" style="1" customWidth="1"/>
    <col min="5127" max="5127" width="10.28515625" style="1" customWidth="1"/>
    <col min="5128" max="5128" width="15.42578125" style="1" customWidth="1"/>
    <col min="5129" max="5129" width="13.28515625" style="1" customWidth="1"/>
    <col min="5130" max="5130" width="15.5703125" style="1" customWidth="1"/>
    <col min="5131" max="5131" width="14" style="1" customWidth="1"/>
    <col min="5132" max="5132" width="11.28515625" style="1" customWidth="1"/>
    <col min="5133" max="5133" width="8.140625" style="1" customWidth="1"/>
    <col min="5134" max="5134" width="11.85546875" style="1" customWidth="1"/>
    <col min="5135" max="5135" width="13.42578125" style="1" customWidth="1"/>
    <col min="5136" max="5136" width="4.5703125" style="1" customWidth="1"/>
    <col min="5137" max="5137" width="5.7109375" style="1" customWidth="1"/>
    <col min="5138" max="5138" width="7.7109375" style="1" customWidth="1"/>
    <col min="5139" max="5374" width="9.140625" style="1"/>
    <col min="5375" max="5375" width="5.5703125" style="1" customWidth="1"/>
    <col min="5376" max="5376" width="20.85546875" style="1" customWidth="1"/>
    <col min="5377" max="5377" width="7.7109375" style="1" customWidth="1"/>
    <col min="5378" max="5378" width="8.85546875" style="1" customWidth="1"/>
    <col min="5379" max="5379" width="11.42578125" style="1" customWidth="1"/>
    <col min="5380" max="5381" width="11.85546875" style="1" customWidth="1"/>
    <col min="5382" max="5382" width="9.28515625" style="1" customWidth="1"/>
    <col min="5383" max="5383" width="10.28515625" style="1" customWidth="1"/>
    <col min="5384" max="5384" width="15.42578125" style="1" customWidth="1"/>
    <col min="5385" max="5385" width="13.28515625" style="1" customWidth="1"/>
    <col min="5386" max="5386" width="15.5703125" style="1" customWidth="1"/>
    <col min="5387" max="5387" width="14" style="1" customWidth="1"/>
    <col min="5388" max="5388" width="11.28515625" style="1" customWidth="1"/>
    <col min="5389" max="5389" width="8.140625" style="1" customWidth="1"/>
    <col min="5390" max="5390" width="11.85546875" style="1" customWidth="1"/>
    <col min="5391" max="5391" width="13.42578125" style="1" customWidth="1"/>
    <col min="5392" max="5392" width="4.5703125" style="1" customWidth="1"/>
    <col min="5393" max="5393" width="5.7109375" style="1" customWidth="1"/>
    <col min="5394" max="5394" width="7.7109375" style="1" customWidth="1"/>
    <col min="5395" max="5630" width="9.140625" style="1"/>
    <col min="5631" max="5631" width="5.5703125" style="1" customWidth="1"/>
    <col min="5632" max="5632" width="20.85546875" style="1" customWidth="1"/>
    <col min="5633" max="5633" width="7.7109375" style="1" customWidth="1"/>
    <col min="5634" max="5634" width="8.85546875" style="1" customWidth="1"/>
    <col min="5635" max="5635" width="11.42578125" style="1" customWidth="1"/>
    <col min="5636" max="5637" width="11.85546875" style="1" customWidth="1"/>
    <col min="5638" max="5638" width="9.28515625" style="1" customWidth="1"/>
    <col min="5639" max="5639" width="10.28515625" style="1" customWidth="1"/>
    <col min="5640" max="5640" width="15.42578125" style="1" customWidth="1"/>
    <col min="5641" max="5641" width="13.28515625" style="1" customWidth="1"/>
    <col min="5642" max="5642" width="15.5703125" style="1" customWidth="1"/>
    <col min="5643" max="5643" width="14" style="1" customWidth="1"/>
    <col min="5644" max="5644" width="11.28515625" style="1" customWidth="1"/>
    <col min="5645" max="5645" width="8.140625" style="1" customWidth="1"/>
    <col min="5646" max="5646" width="11.85546875" style="1" customWidth="1"/>
    <col min="5647" max="5647" width="13.42578125" style="1" customWidth="1"/>
    <col min="5648" max="5648" width="4.5703125" style="1" customWidth="1"/>
    <col min="5649" max="5649" width="5.7109375" style="1" customWidth="1"/>
    <col min="5650" max="5650" width="7.7109375" style="1" customWidth="1"/>
    <col min="5651" max="5886" width="9.140625" style="1"/>
    <col min="5887" max="5887" width="5.5703125" style="1" customWidth="1"/>
    <col min="5888" max="5888" width="20.85546875" style="1" customWidth="1"/>
    <col min="5889" max="5889" width="7.7109375" style="1" customWidth="1"/>
    <col min="5890" max="5890" width="8.85546875" style="1" customWidth="1"/>
    <col min="5891" max="5891" width="11.42578125" style="1" customWidth="1"/>
    <col min="5892" max="5893" width="11.85546875" style="1" customWidth="1"/>
    <col min="5894" max="5894" width="9.28515625" style="1" customWidth="1"/>
    <col min="5895" max="5895" width="10.28515625" style="1" customWidth="1"/>
    <col min="5896" max="5896" width="15.42578125" style="1" customWidth="1"/>
    <col min="5897" max="5897" width="13.28515625" style="1" customWidth="1"/>
    <col min="5898" max="5898" width="15.5703125" style="1" customWidth="1"/>
    <col min="5899" max="5899" width="14" style="1" customWidth="1"/>
    <col min="5900" max="5900" width="11.28515625" style="1" customWidth="1"/>
    <col min="5901" max="5901" width="8.140625" style="1" customWidth="1"/>
    <col min="5902" max="5902" width="11.85546875" style="1" customWidth="1"/>
    <col min="5903" max="5903" width="13.42578125" style="1" customWidth="1"/>
    <col min="5904" max="5904" width="4.5703125" style="1" customWidth="1"/>
    <col min="5905" max="5905" width="5.7109375" style="1" customWidth="1"/>
    <col min="5906" max="5906" width="7.7109375" style="1" customWidth="1"/>
    <col min="5907" max="6142" width="9.140625" style="1"/>
    <col min="6143" max="6143" width="5.5703125" style="1" customWidth="1"/>
    <col min="6144" max="6144" width="20.85546875" style="1" customWidth="1"/>
    <col min="6145" max="6145" width="7.7109375" style="1" customWidth="1"/>
    <col min="6146" max="6146" width="8.85546875" style="1" customWidth="1"/>
    <col min="6147" max="6147" width="11.42578125" style="1" customWidth="1"/>
    <col min="6148" max="6149" width="11.85546875" style="1" customWidth="1"/>
    <col min="6150" max="6150" width="9.28515625" style="1" customWidth="1"/>
    <col min="6151" max="6151" width="10.28515625" style="1" customWidth="1"/>
    <col min="6152" max="6152" width="15.42578125" style="1" customWidth="1"/>
    <col min="6153" max="6153" width="13.28515625" style="1" customWidth="1"/>
    <col min="6154" max="6154" width="15.5703125" style="1" customWidth="1"/>
    <col min="6155" max="6155" width="14" style="1" customWidth="1"/>
    <col min="6156" max="6156" width="11.28515625" style="1" customWidth="1"/>
    <col min="6157" max="6157" width="8.140625" style="1" customWidth="1"/>
    <col min="6158" max="6158" width="11.85546875" style="1" customWidth="1"/>
    <col min="6159" max="6159" width="13.42578125" style="1" customWidth="1"/>
    <col min="6160" max="6160" width="4.5703125" style="1" customWidth="1"/>
    <col min="6161" max="6161" width="5.7109375" style="1" customWidth="1"/>
    <col min="6162" max="6162" width="7.7109375" style="1" customWidth="1"/>
    <col min="6163" max="6398" width="9.140625" style="1"/>
    <col min="6399" max="6399" width="5.5703125" style="1" customWidth="1"/>
    <col min="6400" max="6400" width="20.85546875" style="1" customWidth="1"/>
    <col min="6401" max="6401" width="7.7109375" style="1" customWidth="1"/>
    <col min="6402" max="6402" width="8.85546875" style="1" customWidth="1"/>
    <col min="6403" max="6403" width="11.42578125" style="1" customWidth="1"/>
    <col min="6404" max="6405" width="11.85546875" style="1" customWidth="1"/>
    <col min="6406" max="6406" width="9.28515625" style="1" customWidth="1"/>
    <col min="6407" max="6407" width="10.28515625" style="1" customWidth="1"/>
    <col min="6408" max="6408" width="15.42578125" style="1" customWidth="1"/>
    <col min="6409" max="6409" width="13.28515625" style="1" customWidth="1"/>
    <col min="6410" max="6410" width="15.5703125" style="1" customWidth="1"/>
    <col min="6411" max="6411" width="14" style="1" customWidth="1"/>
    <col min="6412" max="6412" width="11.28515625" style="1" customWidth="1"/>
    <col min="6413" max="6413" width="8.140625" style="1" customWidth="1"/>
    <col min="6414" max="6414" width="11.85546875" style="1" customWidth="1"/>
    <col min="6415" max="6415" width="13.42578125" style="1" customWidth="1"/>
    <col min="6416" max="6416" width="4.5703125" style="1" customWidth="1"/>
    <col min="6417" max="6417" width="5.7109375" style="1" customWidth="1"/>
    <col min="6418" max="6418" width="7.7109375" style="1" customWidth="1"/>
    <col min="6419" max="6654" width="9.140625" style="1"/>
    <col min="6655" max="6655" width="5.5703125" style="1" customWidth="1"/>
    <col min="6656" max="6656" width="20.85546875" style="1" customWidth="1"/>
    <col min="6657" max="6657" width="7.7109375" style="1" customWidth="1"/>
    <col min="6658" max="6658" width="8.85546875" style="1" customWidth="1"/>
    <col min="6659" max="6659" width="11.42578125" style="1" customWidth="1"/>
    <col min="6660" max="6661" width="11.85546875" style="1" customWidth="1"/>
    <col min="6662" max="6662" width="9.28515625" style="1" customWidth="1"/>
    <col min="6663" max="6663" width="10.28515625" style="1" customWidth="1"/>
    <col min="6664" max="6664" width="15.42578125" style="1" customWidth="1"/>
    <col min="6665" max="6665" width="13.28515625" style="1" customWidth="1"/>
    <col min="6666" max="6666" width="15.5703125" style="1" customWidth="1"/>
    <col min="6667" max="6667" width="14" style="1" customWidth="1"/>
    <col min="6668" max="6668" width="11.28515625" style="1" customWidth="1"/>
    <col min="6669" max="6669" width="8.140625" style="1" customWidth="1"/>
    <col min="6670" max="6670" width="11.85546875" style="1" customWidth="1"/>
    <col min="6671" max="6671" width="13.42578125" style="1" customWidth="1"/>
    <col min="6672" max="6672" width="4.5703125" style="1" customWidth="1"/>
    <col min="6673" max="6673" width="5.7109375" style="1" customWidth="1"/>
    <col min="6674" max="6674" width="7.7109375" style="1" customWidth="1"/>
    <col min="6675" max="6910" width="9.140625" style="1"/>
    <col min="6911" max="6911" width="5.5703125" style="1" customWidth="1"/>
    <col min="6912" max="6912" width="20.85546875" style="1" customWidth="1"/>
    <col min="6913" max="6913" width="7.7109375" style="1" customWidth="1"/>
    <col min="6914" max="6914" width="8.85546875" style="1" customWidth="1"/>
    <col min="6915" max="6915" width="11.42578125" style="1" customWidth="1"/>
    <col min="6916" max="6917" width="11.85546875" style="1" customWidth="1"/>
    <col min="6918" max="6918" width="9.28515625" style="1" customWidth="1"/>
    <col min="6919" max="6919" width="10.28515625" style="1" customWidth="1"/>
    <col min="6920" max="6920" width="15.42578125" style="1" customWidth="1"/>
    <col min="6921" max="6921" width="13.28515625" style="1" customWidth="1"/>
    <col min="6922" max="6922" width="15.5703125" style="1" customWidth="1"/>
    <col min="6923" max="6923" width="14" style="1" customWidth="1"/>
    <col min="6924" max="6924" width="11.28515625" style="1" customWidth="1"/>
    <col min="6925" max="6925" width="8.140625" style="1" customWidth="1"/>
    <col min="6926" max="6926" width="11.85546875" style="1" customWidth="1"/>
    <col min="6927" max="6927" width="13.42578125" style="1" customWidth="1"/>
    <col min="6928" max="6928" width="4.5703125" style="1" customWidth="1"/>
    <col min="6929" max="6929" width="5.7109375" style="1" customWidth="1"/>
    <col min="6930" max="6930" width="7.7109375" style="1" customWidth="1"/>
    <col min="6931" max="7166" width="9.140625" style="1"/>
    <col min="7167" max="7167" width="5.5703125" style="1" customWidth="1"/>
    <col min="7168" max="7168" width="20.85546875" style="1" customWidth="1"/>
    <col min="7169" max="7169" width="7.7109375" style="1" customWidth="1"/>
    <col min="7170" max="7170" width="8.85546875" style="1" customWidth="1"/>
    <col min="7171" max="7171" width="11.42578125" style="1" customWidth="1"/>
    <col min="7172" max="7173" width="11.85546875" style="1" customWidth="1"/>
    <col min="7174" max="7174" width="9.28515625" style="1" customWidth="1"/>
    <col min="7175" max="7175" width="10.28515625" style="1" customWidth="1"/>
    <col min="7176" max="7176" width="15.42578125" style="1" customWidth="1"/>
    <col min="7177" max="7177" width="13.28515625" style="1" customWidth="1"/>
    <col min="7178" max="7178" width="15.5703125" style="1" customWidth="1"/>
    <col min="7179" max="7179" width="14" style="1" customWidth="1"/>
    <col min="7180" max="7180" width="11.28515625" style="1" customWidth="1"/>
    <col min="7181" max="7181" width="8.140625" style="1" customWidth="1"/>
    <col min="7182" max="7182" width="11.85546875" style="1" customWidth="1"/>
    <col min="7183" max="7183" width="13.42578125" style="1" customWidth="1"/>
    <col min="7184" max="7184" width="4.5703125" style="1" customWidth="1"/>
    <col min="7185" max="7185" width="5.7109375" style="1" customWidth="1"/>
    <col min="7186" max="7186" width="7.7109375" style="1" customWidth="1"/>
    <col min="7187" max="7422" width="9.140625" style="1"/>
    <col min="7423" max="7423" width="5.5703125" style="1" customWidth="1"/>
    <col min="7424" max="7424" width="20.85546875" style="1" customWidth="1"/>
    <col min="7425" max="7425" width="7.7109375" style="1" customWidth="1"/>
    <col min="7426" max="7426" width="8.85546875" style="1" customWidth="1"/>
    <col min="7427" max="7427" width="11.42578125" style="1" customWidth="1"/>
    <col min="7428" max="7429" width="11.85546875" style="1" customWidth="1"/>
    <col min="7430" max="7430" width="9.28515625" style="1" customWidth="1"/>
    <col min="7431" max="7431" width="10.28515625" style="1" customWidth="1"/>
    <col min="7432" max="7432" width="15.42578125" style="1" customWidth="1"/>
    <col min="7433" max="7433" width="13.28515625" style="1" customWidth="1"/>
    <col min="7434" max="7434" width="15.5703125" style="1" customWidth="1"/>
    <col min="7435" max="7435" width="14" style="1" customWidth="1"/>
    <col min="7436" max="7436" width="11.28515625" style="1" customWidth="1"/>
    <col min="7437" max="7437" width="8.140625" style="1" customWidth="1"/>
    <col min="7438" max="7438" width="11.85546875" style="1" customWidth="1"/>
    <col min="7439" max="7439" width="13.42578125" style="1" customWidth="1"/>
    <col min="7440" max="7440" width="4.5703125" style="1" customWidth="1"/>
    <col min="7441" max="7441" width="5.7109375" style="1" customWidth="1"/>
    <col min="7442" max="7442" width="7.7109375" style="1" customWidth="1"/>
    <col min="7443" max="7678" width="9.140625" style="1"/>
    <col min="7679" max="7679" width="5.5703125" style="1" customWidth="1"/>
    <col min="7680" max="7680" width="20.85546875" style="1" customWidth="1"/>
    <col min="7681" max="7681" width="7.7109375" style="1" customWidth="1"/>
    <col min="7682" max="7682" width="8.85546875" style="1" customWidth="1"/>
    <col min="7683" max="7683" width="11.42578125" style="1" customWidth="1"/>
    <col min="7684" max="7685" width="11.85546875" style="1" customWidth="1"/>
    <col min="7686" max="7686" width="9.28515625" style="1" customWidth="1"/>
    <col min="7687" max="7687" width="10.28515625" style="1" customWidth="1"/>
    <col min="7688" max="7688" width="15.42578125" style="1" customWidth="1"/>
    <col min="7689" max="7689" width="13.28515625" style="1" customWidth="1"/>
    <col min="7690" max="7690" width="15.5703125" style="1" customWidth="1"/>
    <col min="7691" max="7691" width="14" style="1" customWidth="1"/>
    <col min="7692" max="7692" width="11.28515625" style="1" customWidth="1"/>
    <col min="7693" max="7693" width="8.140625" style="1" customWidth="1"/>
    <col min="7694" max="7694" width="11.85546875" style="1" customWidth="1"/>
    <col min="7695" max="7695" width="13.42578125" style="1" customWidth="1"/>
    <col min="7696" max="7696" width="4.5703125" style="1" customWidth="1"/>
    <col min="7697" max="7697" width="5.7109375" style="1" customWidth="1"/>
    <col min="7698" max="7698" width="7.7109375" style="1" customWidth="1"/>
    <col min="7699" max="7934" width="9.140625" style="1"/>
    <col min="7935" max="7935" width="5.5703125" style="1" customWidth="1"/>
    <col min="7936" max="7936" width="20.85546875" style="1" customWidth="1"/>
    <col min="7937" max="7937" width="7.7109375" style="1" customWidth="1"/>
    <col min="7938" max="7938" width="8.85546875" style="1" customWidth="1"/>
    <col min="7939" max="7939" width="11.42578125" style="1" customWidth="1"/>
    <col min="7940" max="7941" width="11.85546875" style="1" customWidth="1"/>
    <col min="7942" max="7942" width="9.28515625" style="1" customWidth="1"/>
    <col min="7943" max="7943" width="10.28515625" style="1" customWidth="1"/>
    <col min="7944" max="7944" width="15.42578125" style="1" customWidth="1"/>
    <col min="7945" max="7945" width="13.28515625" style="1" customWidth="1"/>
    <col min="7946" max="7946" width="15.5703125" style="1" customWidth="1"/>
    <col min="7947" max="7947" width="14" style="1" customWidth="1"/>
    <col min="7948" max="7948" width="11.28515625" style="1" customWidth="1"/>
    <col min="7949" max="7949" width="8.140625" style="1" customWidth="1"/>
    <col min="7950" max="7950" width="11.85546875" style="1" customWidth="1"/>
    <col min="7951" max="7951" width="13.42578125" style="1" customWidth="1"/>
    <col min="7952" max="7952" width="4.5703125" style="1" customWidth="1"/>
    <col min="7953" max="7953" width="5.7109375" style="1" customWidth="1"/>
    <col min="7954" max="7954" width="7.7109375" style="1" customWidth="1"/>
    <col min="7955" max="8190" width="9.140625" style="1"/>
    <col min="8191" max="8191" width="5.5703125" style="1" customWidth="1"/>
    <col min="8192" max="8192" width="20.85546875" style="1" customWidth="1"/>
    <col min="8193" max="8193" width="7.7109375" style="1" customWidth="1"/>
    <col min="8194" max="8194" width="8.85546875" style="1" customWidth="1"/>
    <col min="8195" max="8195" width="11.42578125" style="1" customWidth="1"/>
    <col min="8196" max="8197" width="11.85546875" style="1" customWidth="1"/>
    <col min="8198" max="8198" width="9.28515625" style="1" customWidth="1"/>
    <col min="8199" max="8199" width="10.28515625" style="1" customWidth="1"/>
    <col min="8200" max="8200" width="15.42578125" style="1" customWidth="1"/>
    <col min="8201" max="8201" width="13.28515625" style="1" customWidth="1"/>
    <col min="8202" max="8202" width="15.5703125" style="1" customWidth="1"/>
    <col min="8203" max="8203" width="14" style="1" customWidth="1"/>
    <col min="8204" max="8204" width="11.28515625" style="1" customWidth="1"/>
    <col min="8205" max="8205" width="8.140625" style="1" customWidth="1"/>
    <col min="8206" max="8206" width="11.85546875" style="1" customWidth="1"/>
    <col min="8207" max="8207" width="13.42578125" style="1" customWidth="1"/>
    <col min="8208" max="8208" width="4.5703125" style="1" customWidth="1"/>
    <col min="8209" max="8209" width="5.7109375" style="1" customWidth="1"/>
    <col min="8210" max="8210" width="7.7109375" style="1" customWidth="1"/>
    <col min="8211" max="8446" width="9.140625" style="1"/>
    <col min="8447" max="8447" width="5.5703125" style="1" customWidth="1"/>
    <col min="8448" max="8448" width="20.85546875" style="1" customWidth="1"/>
    <col min="8449" max="8449" width="7.7109375" style="1" customWidth="1"/>
    <col min="8450" max="8450" width="8.85546875" style="1" customWidth="1"/>
    <col min="8451" max="8451" width="11.42578125" style="1" customWidth="1"/>
    <col min="8452" max="8453" width="11.85546875" style="1" customWidth="1"/>
    <col min="8454" max="8454" width="9.28515625" style="1" customWidth="1"/>
    <col min="8455" max="8455" width="10.28515625" style="1" customWidth="1"/>
    <col min="8456" max="8456" width="15.42578125" style="1" customWidth="1"/>
    <col min="8457" max="8457" width="13.28515625" style="1" customWidth="1"/>
    <col min="8458" max="8458" width="15.5703125" style="1" customWidth="1"/>
    <col min="8459" max="8459" width="14" style="1" customWidth="1"/>
    <col min="8460" max="8460" width="11.28515625" style="1" customWidth="1"/>
    <col min="8461" max="8461" width="8.140625" style="1" customWidth="1"/>
    <col min="8462" max="8462" width="11.85546875" style="1" customWidth="1"/>
    <col min="8463" max="8463" width="13.42578125" style="1" customWidth="1"/>
    <col min="8464" max="8464" width="4.5703125" style="1" customWidth="1"/>
    <col min="8465" max="8465" width="5.7109375" style="1" customWidth="1"/>
    <col min="8466" max="8466" width="7.7109375" style="1" customWidth="1"/>
    <col min="8467" max="8702" width="9.140625" style="1"/>
    <col min="8703" max="8703" width="5.5703125" style="1" customWidth="1"/>
    <col min="8704" max="8704" width="20.85546875" style="1" customWidth="1"/>
    <col min="8705" max="8705" width="7.7109375" style="1" customWidth="1"/>
    <col min="8706" max="8706" width="8.85546875" style="1" customWidth="1"/>
    <col min="8707" max="8707" width="11.42578125" style="1" customWidth="1"/>
    <col min="8708" max="8709" width="11.85546875" style="1" customWidth="1"/>
    <col min="8710" max="8710" width="9.28515625" style="1" customWidth="1"/>
    <col min="8711" max="8711" width="10.28515625" style="1" customWidth="1"/>
    <col min="8712" max="8712" width="15.42578125" style="1" customWidth="1"/>
    <col min="8713" max="8713" width="13.28515625" style="1" customWidth="1"/>
    <col min="8714" max="8714" width="15.5703125" style="1" customWidth="1"/>
    <col min="8715" max="8715" width="14" style="1" customWidth="1"/>
    <col min="8716" max="8716" width="11.28515625" style="1" customWidth="1"/>
    <col min="8717" max="8717" width="8.140625" style="1" customWidth="1"/>
    <col min="8718" max="8718" width="11.85546875" style="1" customWidth="1"/>
    <col min="8719" max="8719" width="13.42578125" style="1" customWidth="1"/>
    <col min="8720" max="8720" width="4.5703125" style="1" customWidth="1"/>
    <col min="8721" max="8721" width="5.7109375" style="1" customWidth="1"/>
    <col min="8722" max="8722" width="7.7109375" style="1" customWidth="1"/>
    <col min="8723" max="8958" width="9.140625" style="1"/>
    <col min="8959" max="8959" width="5.5703125" style="1" customWidth="1"/>
    <col min="8960" max="8960" width="20.85546875" style="1" customWidth="1"/>
    <col min="8961" max="8961" width="7.7109375" style="1" customWidth="1"/>
    <col min="8962" max="8962" width="8.85546875" style="1" customWidth="1"/>
    <col min="8963" max="8963" width="11.42578125" style="1" customWidth="1"/>
    <col min="8964" max="8965" width="11.85546875" style="1" customWidth="1"/>
    <col min="8966" max="8966" width="9.28515625" style="1" customWidth="1"/>
    <col min="8967" max="8967" width="10.28515625" style="1" customWidth="1"/>
    <col min="8968" max="8968" width="15.42578125" style="1" customWidth="1"/>
    <col min="8969" max="8969" width="13.28515625" style="1" customWidth="1"/>
    <col min="8970" max="8970" width="15.5703125" style="1" customWidth="1"/>
    <col min="8971" max="8971" width="14" style="1" customWidth="1"/>
    <col min="8972" max="8972" width="11.28515625" style="1" customWidth="1"/>
    <col min="8973" max="8973" width="8.140625" style="1" customWidth="1"/>
    <col min="8974" max="8974" width="11.85546875" style="1" customWidth="1"/>
    <col min="8975" max="8975" width="13.42578125" style="1" customWidth="1"/>
    <col min="8976" max="8976" width="4.5703125" style="1" customWidth="1"/>
    <col min="8977" max="8977" width="5.7109375" style="1" customWidth="1"/>
    <col min="8978" max="8978" width="7.7109375" style="1" customWidth="1"/>
    <col min="8979" max="9214" width="9.140625" style="1"/>
    <col min="9215" max="9215" width="5.5703125" style="1" customWidth="1"/>
    <col min="9216" max="9216" width="20.85546875" style="1" customWidth="1"/>
    <col min="9217" max="9217" width="7.7109375" style="1" customWidth="1"/>
    <col min="9218" max="9218" width="8.85546875" style="1" customWidth="1"/>
    <col min="9219" max="9219" width="11.42578125" style="1" customWidth="1"/>
    <col min="9220" max="9221" width="11.85546875" style="1" customWidth="1"/>
    <col min="9222" max="9222" width="9.28515625" style="1" customWidth="1"/>
    <col min="9223" max="9223" width="10.28515625" style="1" customWidth="1"/>
    <col min="9224" max="9224" width="15.42578125" style="1" customWidth="1"/>
    <col min="9225" max="9225" width="13.28515625" style="1" customWidth="1"/>
    <col min="9226" max="9226" width="15.5703125" style="1" customWidth="1"/>
    <col min="9227" max="9227" width="14" style="1" customWidth="1"/>
    <col min="9228" max="9228" width="11.28515625" style="1" customWidth="1"/>
    <col min="9229" max="9229" width="8.140625" style="1" customWidth="1"/>
    <col min="9230" max="9230" width="11.85546875" style="1" customWidth="1"/>
    <col min="9231" max="9231" width="13.42578125" style="1" customWidth="1"/>
    <col min="9232" max="9232" width="4.5703125" style="1" customWidth="1"/>
    <col min="9233" max="9233" width="5.7109375" style="1" customWidth="1"/>
    <col min="9234" max="9234" width="7.7109375" style="1" customWidth="1"/>
    <col min="9235" max="9470" width="9.140625" style="1"/>
    <col min="9471" max="9471" width="5.5703125" style="1" customWidth="1"/>
    <col min="9472" max="9472" width="20.85546875" style="1" customWidth="1"/>
    <col min="9473" max="9473" width="7.7109375" style="1" customWidth="1"/>
    <col min="9474" max="9474" width="8.85546875" style="1" customWidth="1"/>
    <col min="9475" max="9475" width="11.42578125" style="1" customWidth="1"/>
    <col min="9476" max="9477" width="11.85546875" style="1" customWidth="1"/>
    <col min="9478" max="9478" width="9.28515625" style="1" customWidth="1"/>
    <col min="9479" max="9479" width="10.28515625" style="1" customWidth="1"/>
    <col min="9480" max="9480" width="15.42578125" style="1" customWidth="1"/>
    <col min="9481" max="9481" width="13.28515625" style="1" customWidth="1"/>
    <col min="9482" max="9482" width="15.5703125" style="1" customWidth="1"/>
    <col min="9483" max="9483" width="14" style="1" customWidth="1"/>
    <col min="9484" max="9484" width="11.28515625" style="1" customWidth="1"/>
    <col min="9485" max="9485" width="8.140625" style="1" customWidth="1"/>
    <col min="9486" max="9486" width="11.85546875" style="1" customWidth="1"/>
    <col min="9487" max="9487" width="13.42578125" style="1" customWidth="1"/>
    <col min="9488" max="9488" width="4.5703125" style="1" customWidth="1"/>
    <col min="9489" max="9489" width="5.7109375" style="1" customWidth="1"/>
    <col min="9490" max="9490" width="7.7109375" style="1" customWidth="1"/>
    <col min="9491" max="9726" width="9.140625" style="1"/>
    <col min="9727" max="9727" width="5.5703125" style="1" customWidth="1"/>
    <col min="9728" max="9728" width="20.85546875" style="1" customWidth="1"/>
    <col min="9729" max="9729" width="7.7109375" style="1" customWidth="1"/>
    <col min="9730" max="9730" width="8.85546875" style="1" customWidth="1"/>
    <col min="9731" max="9731" width="11.42578125" style="1" customWidth="1"/>
    <col min="9732" max="9733" width="11.85546875" style="1" customWidth="1"/>
    <col min="9734" max="9734" width="9.28515625" style="1" customWidth="1"/>
    <col min="9735" max="9735" width="10.28515625" style="1" customWidth="1"/>
    <col min="9736" max="9736" width="15.42578125" style="1" customWidth="1"/>
    <col min="9737" max="9737" width="13.28515625" style="1" customWidth="1"/>
    <col min="9738" max="9738" width="15.5703125" style="1" customWidth="1"/>
    <col min="9739" max="9739" width="14" style="1" customWidth="1"/>
    <col min="9740" max="9740" width="11.28515625" style="1" customWidth="1"/>
    <col min="9741" max="9741" width="8.140625" style="1" customWidth="1"/>
    <col min="9742" max="9742" width="11.85546875" style="1" customWidth="1"/>
    <col min="9743" max="9743" width="13.42578125" style="1" customWidth="1"/>
    <col min="9744" max="9744" width="4.5703125" style="1" customWidth="1"/>
    <col min="9745" max="9745" width="5.7109375" style="1" customWidth="1"/>
    <col min="9746" max="9746" width="7.7109375" style="1" customWidth="1"/>
    <col min="9747" max="9982" width="9.140625" style="1"/>
    <col min="9983" max="9983" width="5.5703125" style="1" customWidth="1"/>
    <col min="9984" max="9984" width="20.85546875" style="1" customWidth="1"/>
    <col min="9985" max="9985" width="7.7109375" style="1" customWidth="1"/>
    <col min="9986" max="9986" width="8.85546875" style="1" customWidth="1"/>
    <col min="9987" max="9987" width="11.42578125" style="1" customWidth="1"/>
    <col min="9988" max="9989" width="11.85546875" style="1" customWidth="1"/>
    <col min="9990" max="9990" width="9.28515625" style="1" customWidth="1"/>
    <col min="9991" max="9991" width="10.28515625" style="1" customWidth="1"/>
    <col min="9992" max="9992" width="15.42578125" style="1" customWidth="1"/>
    <col min="9993" max="9993" width="13.28515625" style="1" customWidth="1"/>
    <col min="9994" max="9994" width="15.5703125" style="1" customWidth="1"/>
    <col min="9995" max="9995" width="14" style="1" customWidth="1"/>
    <col min="9996" max="9996" width="11.28515625" style="1" customWidth="1"/>
    <col min="9997" max="9997" width="8.140625" style="1" customWidth="1"/>
    <col min="9998" max="9998" width="11.85546875" style="1" customWidth="1"/>
    <col min="9999" max="9999" width="13.42578125" style="1" customWidth="1"/>
    <col min="10000" max="10000" width="4.5703125" style="1" customWidth="1"/>
    <col min="10001" max="10001" width="5.7109375" style="1" customWidth="1"/>
    <col min="10002" max="10002" width="7.7109375" style="1" customWidth="1"/>
    <col min="10003" max="10238" width="9.140625" style="1"/>
    <col min="10239" max="10239" width="5.5703125" style="1" customWidth="1"/>
    <col min="10240" max="10240" width="20.85546875" style="1" customWidth="1"/>
    <col min="10241" max="10241" width="7.7109375" style="1" customWidth="1"/>
    <col min="10242" max="10242" width="8.85546875" style="1" customWidth="1"/>
    <col min="10243" max="10243" width="11.42578125" style="1" customWidth="1"/>
    <col min="10244" max="10245" width="11.85546875" style="1" customWidth="1"/>
    <col min="10246" max="10246" width="9.28515625" style="1" customWidth="1"/>
    <col min="10247" max="10247" width="10.28515625" style="1" customWidth="1"/>
    <col min="10248" max="10248" width="15.42578125" style="1" customWidth="1"/>
    <col min="10249" max="10249" width="13.28515625" style="1" customWidth="1"/>
    <col min="10250" max="10250" width="15.5703125" style="1" customWidth="1"/>
    <col min="10251" max="10251" width="14" style="1" customWidth="1"/>
    <col min="10252" max="10252" width="11.28515625" style="1" customWidth="1"/>
    <col min="10253" max="10253" width="8.140625" style="1" customWidth="1"/>
    <col min="10254" max="10254" width="11.85546875" style="1" customWidth="1"/>
    <col min="10255" max="10255" width="13.42578125" style="1" customWidth="1"/>
    <col min="10256" max="10256" width="4.5703125" style="1" customWidth="1"/>
    <col min="10257" max="10257" width="5.7109375" style="1" customWidth="1"/>
    <col min="10258" max="10258" width="7.7109375" style="1" customWidth="1"/>
    <col min="10259" max="10494" width="9.140625" style="1"/>
    <col min="10495" max="10495" width="5.5703125" style="1" customWidth="1"/>
    <col min="10496" max="10496" width="20.85546875" style="1" customWidth="1"/>
    <col min="10497" max="10497" width="7.7109375" style="1" customWidth="1"/>
    <col min="10498" max="10498" width="8.85546875" style="1" customWidth="1"/>
    <col min="10499" max="10499" width="11.42578125" style="1" customWidth="1"/>
    <col min="10500" max="10501" width="11.85546875" style="1" customWidth="1"/>
    <col min="10502" max="10502" width="9.28515625" style="1" customWidth="1"/>
    <col min="10503" max="10503" width="10.28515625" style="1" customWidth="1"/>
    <col min="10504" max="10504" width="15.42578125" style="1" customWidth="1"/>
    <col min="10505" max="10505" width="13.28515625" style="1" customWidth="1"/>
    <col min="10506" max="10506" width="15.5703125" style="1" customWidth="1"/>
    <col min="10507" max="10507" width="14" style="1" customWidth="1"/>
    <col min="10508" max="10508" width="11.28515625" style="1" customWidth="1"/>
    <col min="10509" max="10509" width="8.140625" style="1" customWidth="1"/>
    <col min="10510" max="10510" width="11.85546875" style="1" customWidth="1"/>
    <col min="10511" max="10511" width="13.42578125" style="1" customWidth="1"/>
    <col min="10512" max="10512" width="4.5703125" style="1" customWidth="1"/>
    <col min="10513" max="10513" width="5.7109375" style="1" customWidth="1"/>
    <col min="10514" max="10514" width="7.7109375" style="1" customWidth="1"/>
    <col min="10515" max="10750" width="9.140625" style="1"/>
    <col min="10751" max="10751" width="5.5703125" style="1" customWidth="1"/>
    <col min="10752" max="10752" width="20.85546875" style="1" customWidth="1"/>
    <col min="10753" max="10753" width="7.7109375" style="1" customWidth="1"/>
    <col min="10754" max="10754" width="8.85546875" style="1" customWidth="1"/>
    <col min="10755" max="10755" width="11.42578125" style="1" customWidth="1"/>
    <col min="10756" max="10757" width="11.85546875" style="1" customWidth="1"/>
    <col min="10758" max="10758" width="9.28515625" style="1" customWidth="1"/>
    <col min="10759" max="10759" width="10.28515625" style="1" customWidth="1"/>
    <col min="10760" max="10760" width="15.42578125" style="1" customWidth="1"/>
    <col min="10761" max="10761" width="13.28515625" style="1" customWidth="1"/>
    <col min="10762" max="10762" width="15.5703125" style="1" customWidth="1"/>
    <col min="10763" max="10763" width="14" style="1" customWidth="1"/>
    <col min="10764" max="10764" width="11.28515625" style="1" customWidth="1"/>
    <col min="10765" max="10765" width="8.140625" style="1" customWidth="1"/>
    <col min="10766" max="10766" width="11.85546875" style="1" customWidth="1"/>
    <col min="10767" max="10767" width="13.42578125" style="1" customWidth="1"/>
    <col min="10768" max="10768" width="4.5703125" style="1" customWidth="1"/>
    <col min="10769" max="10769" width="5.7109375" style="1" customWidth="1"/>
    <col min="10770" max="10770" width="7.7109375" style="1" customWidth="1"/>
    <col min="10771" max="11006" width="9.140625" style="1"/>
    <col min="11007" max="11007" width="5.5703125" style="1" customWidth="1"/>
    <col min="11008" max="11008" width="20.85546875" style="1" customWidth="1"/>
    <col min="11009" max="11009" width="7.7109375" style="1" customWidth="1"/>
    <col min="11010" max="11010" width="8.85546875" style="1" customWidth="1"/>
    <col min="11011" max="11011" width="11.42578125" style="1" customWidth="1"/>
    <col min="11012" max="11013" width="11.85546875" style="1" customWidth="1"/>
    <col min="11014" max="11014" width="9.28515625" style="1" customWidth="1"/>
    <col min="11015" max="11015" width="10.28515625" style="1" customWidth="1"/>
    <col min="11016" max="11016" width="15.42578125" style="1" customWidth="1"/>
    <col min="11017" max="11017" width="13.28515625" style="1" customWidth="1"/>
    <col min="11018" max="11018" width="15.5703125" style="1" customWidth="1"/>
    <col min="11019" max="11019" width="14" style="1" customWidth="1"/>
    <col min="11020" max="11020" width="11.28515625" style="1" customWidth="1"/>
    <col min="11021" max="11021" width="8.140625" style="1" customWidth="1"/>
    <col min="11022" max="11022" width="11.85546875" style="1" customWidth="1"/>
    <col min="11023" max="11023" width="13.42578125" style="1" customWidth="1"/>
    <col min="11024" max="11024" width="4.5703125" style="1" customWidth="1"/>
    <col min="11025" max="11025" width="5.7109375" style="1" customWidth="1"/>
    <col min="11026" max="11026" width="7.7109375" style="1" customWidth="1"/>
    <col min="11027" max="11262" width="9.140625" style="1"/>
    <col min="11263" max="11263" width="5.5703125" style="1" customWidth="1"/>
    <col min="11264" max="11264" width="20.85546875" style="1" customWidth="1"/>
    <col min="11265" max="11265" width="7.7109375" style="1" customWidth="1"/>
    <col min="11266" max="11266" width="8.85546875" style="1" customWidth="1"/>
    <col min="11267" max="11267" width="11.42578125" style="1" customWidth="1"/>
    <col min="11268" max="11269" width="11.85546875" style="1" customWidth="1"/>
    <col min="11270" max="11270" width="9.28515625" style="1" customWidth="1"/>
    <col min="11271" max="11271" width="10.28515625" style="1" customWidth="1"/>
    <col min="11272" max="11272" width="15.42578125" style="1" customWidth="1"/>
    <col min="11273" max="11273" width="13.28515625" style="1" customWidth="1"/>
    <col min="11274" max="11274" width="15.5703125" style="1" customWidth="1"/>
    <col min="11275" max="11275" width="14" style="1" customWidth="1"/>
    <col min="11276" max="11276" width="11.28515625" style="1" customWidth="1"/>
    <col min="11277" max="11277" width="8.140625" style="1" customWidth="1"/>
    <col min="11278" max="11278" width="11.85546875" style="1" customWidth="1"/>
    <col min="11279" max="11279" width="13.42578125" style="1" customWidth="1"/>
    <col min="11280" max="11280" width="4.5703125" style="1" customWidth="1"/>
    <col min="11281" max="11281" width="5.7109375" style="1" customWidth="1"/>
    <col min="11282" max="11282" width="7.7109375" style="1" customWidth="1"/>
    <col min="11283" max="11518" width="9.140625" style="1"/>
    <col min="11519" max="11519" width="5.5703125" style="1" customWidth="1"/>
    <col min="11520" max="11520" width="20.85546875" style="1" customWidth="1"/>
    <col min="11521" max="11521" width="7.7109375" style="1" customWidth="1"/>
    <col min="11522" max="11522" width="8.85546875" style="1" customWidth="1"/>
    <col min="11523" max="11523" width="11.42578125" style="1" customWidth="1"/>
    <col min="11524" max="11525" width="11.85546875" style="1" customWidth="1"/>
    <col min="11526" max="11526" width="9.28515625" style="1" customWidth="1"/>
    <col min="11527" max="11527" width="10.28515625" style="1" customWidth="1"/>
    <col min="11528" max="11528" width="15.42578125" style="1" customWidth="1"/>
    <col min="11529" max="11529" width="13.28515625" style="1" customWidth="1"/>
    <col min="11530" max="11530" width="15.5703125" style="1" customWidth="1"/>
    <col min="11531" max="11531" width="14" style="1" customWidth="1"/>
    <col min="11532" max="11532" width="11.28515625" style="1" customWidth="1"/>
    <col min="11533" max="11533" width="8.140625" style="1" customWidth="1"/>
    <col min="11534" max="11534" width="11.85546875" style="1" customWidth="1"/>
    <col min="11535" max="11535" width="13.42578125" style="1" customWidth="1"/>
    <col min="11536" max="11536" width="4.5703125" style="1" customWidth="1"/>
    <col min="11537" max="11537" width="5.7109375" style="1" customWidth="1"/>
    <col min="11538" max="11538" width="7.7109375" style="1" customWidth="1"/>
    <col min="11539" max="11774" width="9.140625" style="1"/>
    <col min="11775" max="11775" width="5.5703125" style="1" customWidth="1"/>
    <col min="11776" max="11776" width="20.85546875" style="1" customWidth="1"/>
    <col min="11777" max="11777" width="7.7109375" style="1" customWidth="1"/>
    <col min="11778" max="11778" width="8.85546875" style="1" customWidth="1"/>
    <col min="11779" max="11779" width="11.42578125" style="1" customWidth="1"/>
    <col min="11780" max="11781" width="11.85546875" style="1" customWidth="1"/>
    <col min="11782" max="11782" width="9.28515625" style="1" customWidth="1"/>
    <col min="11783" max="11783" width="10.28515625" style="1" customWidth="1"/>
    <col min="11784" max="11784" width="15.42578125" style="1" customWidth="1"/>
    <col min="11785" max="11785" width="13.28515625" style="1" customWidth="1"/>
    <col min="11786" max="11786" width="15.5703125" style="1" customWidth="1"/>
    <col min="11787" max="11787" width="14" style="1" customWidth="1"/>
    <col min="11788" max="11788" width="11.28515625" style="1" customWidth="1"/>
    <col min="11789" max="11789" width="8.140625" style="1" customWidth="1"/>
    <col min="11790" max="11790" width="11.85546875" style="1" customWidth="1"/>
    <col min="11791" max="11791" width="13.42578125" style="1" customWidth="1"/>
    <col min="11792" max="11792" width="4.5703125" style="1" customWidth="1"/>
    <col min="11793" max="11793" width="5.7109375" style="1" customWidth="1"/>
    <col min="11794" max="11794" width="7.7109375" style="1" customWidth="1"/>
    <col min="11795" max="12030" width="9.140625" style="1"/>
    <col min="12031" max="12031" width="5.5703125" style="1" customWidth="1"/>
    <col min="12032" max="12032" width="20.85546875" style="1" customWidth="1"/>
    <col min="12033" max="12033" width="7.7109375" style="1" customWidth="1"/>
    <col min="12034" max="12034" width="8.85546875" style="1" customWidth="1"/>
    <col min="12035" max="12035" width="11.42578125" style="1" customWidth="1"/>
    <col min="12036" max="12037" width="11.85546875" style="1" customWidth="1"/>
    <col min="12038" max="12038" width="9.28515625" style="1" customWidth="1"/>
    <col min="12039" max="12039" width="10.28515625" style="1" customWidth="1"/>
    <col min="12040" max="12040" width="15.42578125" style="1" customWidth="1"/>
    <col min="12041" max="12041" width="13.28515625" style="1" customWidth="1"/>
    <col min="12042" max="12042" width="15.5703125" style="1" customWidth="1"/>
    <col min="12043" max="12043" width="14" style="1" customWidth="1"/>
    <col min="12044" max="12044" width="11.28515625" style="1" customWidth="1"/>
    <col min="12045" max="12045" width="8.140625" style="1" customWidth="1"/>
    <col min="12046" max="12046" width="11.85546875" style="1" customWidth="1"/>
    <col min="12047" max="12047" width="13.42578125" style="1" customWidth="1"/>
    <col min="12048" max="12048" width="4.5703125" style="1" customWidth="1"/>
    <col min="12049" max="12049" width="5.7109375" style="1" customWidth="1"/>
    <col min="12050" max="12050" width="7.7109375" style="1" customWidth="1"/>
    <col min="12051" max="12286" width="9.140625" style="1"/>
    <col min="12287" max="12287" width="5.5703125" style="1" customWidth="1"/>
    <col min="12288" max="12288" width="20.85546875" style="1" customWidth="1"/>
    <col min="12289" max="12289" width="7.7109375" style="1" customWidth="1"/>
    <col min="12290" max="12290" width="8.85546875" style="1" customWidth="1"/>
    <col min="12291" max="12291" width="11.42578125" style="1" customWidth="1"/>
    <col min="12292" max="12293" width="11.85546875" style="1" customWidth="1"/>
    <col min="12294" max="12294" width="9.28515625" style="1" customWidth="1"/>
    <col min="12295" max="12295" width="10.28515625" style="1" customWidth="1"/>
    <col min="12296" max="12296" width="15.42578125" style="1" customWidth="1"/>
    <col min="12297" max="12297" width="13.28515625" style="1" customWidth="1"/>
    <col min="12298" max="12298" width="15.5703125" style="1" customWidth="1"/>
    <col min="12299" max="12299" width="14" style="1" customWidth="1"/>
    <col min="12300" max="12300" width="11.28515625" style="1" customWidth="1"/>
    <col min="12301" max="12301" width="8.140625" style="1" customWidth="1"/>
    <col min="12302" max="12302" width="11.85546875" style="1" customWidth="1"/>
    <col min="12303" max="12303" width="13.42578125" style="1" customWidth="1"/>
    <col min="12304" max="12304" width="4.5703125" style="1" customWidth="1"/>
    <col min="12305" max="12305" width="5.7109375" style="1" customWidth="1"/>
    <col min="12306" max="12306" width="7.7109375" style="1" customWidth="1"/>
    <col min="12307" max="12542" width="9.140625" style="1"/>
    <col min="12543" max="12543" width="5.5703125" style="1" customWidth="1"/>
    <col min="12544" max="12544" width="20.85546875" style="1" customWidth="1"/>
    <col min="12545" max="12545" width="7.7109375" style="1" customWidth="1"/>
    <col min="12546" max="12546" width="8.85546875" style="1" customWidth="1"/>
    <col min="12547" max="12547" width="11.42578125" style="1" customWidth="1"/>
    <col min="12548" max="12549" width="11.85546875" style="1" customWidth="1"/>
    <col min="12550" max="12550" width="9.28515625" style="1" customWidth="1"/>
    <col min="12551" max="12551" width="10.28515625" style="1" customWidth="1"/>
    <col min="12552" max="12552" width="15.42578125" style="1" customWidth="1"/>
    <col min="12553" max="12553" width="13.28515625" style="1" customWidth="1"/>
    <col min="12554" max="12554" width="15.5703125" style="1" customWidth="1"/>
    <col min="12555" max="12555" width="14" style="1" customWidth="1"/>
    <col min="12556" max="12556" width="11.28515625" style="1" customWidth="1"/>
    <col min="12557" max="12557" width="8.140625" style="1" customWidth="1"/>
    <col min="12558" max="12558" width="11.85546875" style="1" customWidth="1"/>
    <col min="12559" max="12559" width="13.42578125" style="1" customWidth="1"/>
    <col min="12560" max="12560" width="4.5703125" style="1" customWidth="1"/>
    <col min="12561" max="12561" width="5.7109375" style="1" customWidth="1"/>
    <col min="12562" max="12562" width="7.7109375" style="1" customWidth="1"/>
    <col min="12563" max="12798" width="9.140625" style="1"/>
    <col min="12799" max="12799" width="5.5703125" style="1" customWidth="1"/>
    <col min="12800" max="12800" width="20.85546875" style="1" customWidth="1"/>
    <col min="12801" max="12801" width="7.7109375" style="1" customWidth="1"/>
    <col min="12802" max="12802" width="8.85546875" style="1" customWidth="1"/>
    <col min="12803" max="12803" width="11.42578125" style="1" customWidth="1"/>
    <col min="12804" max="12805" width="11.85546875" style="1" customWidth="1"/>
    <col min="12806" max="12806" width="9.28515625" style="1" customWidth="1"/>
    <col min="12807" max="12807" width="10.28515625" style="1" customWidth="1"/>
    <col min="12808" max="12808" width="15.42578125" style="1" customWidth="1"/>
    <col min="12809" max="12809" width="13.28515625" style="1" customWidth="1"/>
    <col min="12810" max="12810" width="15.5703125" style="1" customWidth="1"/>
    <col min="12811" max="12811" width="14" style="1" customWidth="1"/>
    <col min="12812" max="12812" width="11.28515625" style="1" customWidth="1"/>
    <col min="12813" max="12813" width="8.140625" style="1" customWidth="1"/>
    <col min="12814" max="12814" width="11.85546875" style="1" customWidth="1"/>
    <col min="12815" max="12815" width="13.42578125" style="1" customWidth="1"/>
    <col min="12816" max="12816" width="4.5703125" style="1" customWidth="1"/>
    <col min="12817" max="12817" width="5.7109375" style="1" customWidth="1"/>
    <col min="12818" max="12818" width="7.7109375" style="1" customWidth="1"/>
    <col min="12819" max="13054" width="9.140625" style="1"/>
    <col min="13055" max="13055" width="5.5703125" style="1" customWidth="1"/>
    <col min="13056" max="13056" width="20.85546875" style="1" customWidth="1"/>
    <col min="13057" max="13057" width="7.7109375" style="1" customWidth="1"/>
    <col min="13058" max="13058" width="8.85546875" style="1" customWidth="1"/>
    <col min="13059" max="13059" width="11.42578125" style="1" customWidth="1"/>
    <col min="13060" max="13061" width="11.85546875" style="1" customWidth="1"/>
    <col min="13062" max="13062" width="9.28515625" style="1" customWidth="1"/>
    <col min="13063" max="13063" width="10.28515625" style="1" customWidth="1"/>
    <col min="13064" max="13064" width="15.42578125" style="1" customWidth="1"/>
    <col min="13065" max="13065" width="13.28515625" style="1" customWidth="1"/>
    <col min="13066" max="13066" width="15.5703125" style="1" customWidth="1"/>
    <col min="13067" max="13067" width="14" style="1" customWidth="1"/>
    <col min="13068" max="13068" width="11.28515625" style="1" customWidth="1"/>
    <col min="13069" max="13069" width="8.140625" style="1" customWidth="1"/>
    <col min="13070" max="13070" width="11.85546875" style="1" customWidth="1"/>
    <col min="13071" max="13071" width="13.42578125" style="1" customWidth="1"/>
    <col min="13072" max="13072" width="4.5703125" style="1" customWidth="1"/>
    <col min="13073" max="13073" width="5.7109375" style="1" customWidth="1"/>
    <col min="13074" max="13074" width="7.7109375" style="1" customWidth="1"/>
    <col min="13075" max="13310" width="9.140625" style="1"/>
    <col min="13311" max="13311" width="5.5703125" style="1" customWidth="1"/>
    <col min="13312" max="13312" width="20.85546875" style="1" customWidth="1"/>
    <col min="13313" max="13313" width="7.7109375" style="1" customWidth="1"/>
    <col min="13314" max="13314" width="8.85546875" style="1" customWidth="1"/>
    <col min="13315" max="13315" width="11.42578125" style="1" customWidth="1"/>
    <col min="13316" max="13317" width="11.85546875" style="1" customWidth="1"/>
    <col min="13318" max="13318" width="9.28515625" style="1" customWidth="1"/>
    <col min="13319" max="13319" width="10.28515625" style="1" customWidth="1"/>
    <col min="13320" max="13320" width="15.42578125" style="1" customWidth="1"/>
    <col min="13321" max="13321" width="13.28515625" style="1" customWidth="1"/>
    <col min="13322" max="13322" width="15.5703125" style="1" customWidth="1"/>
    <col min="13323" max="13323" width="14" style="1" customWidth="1"/>
    <col min="13324" max="13324" width="11.28515625" style="1" customWidth="1"/>
    <col min="13325" max="13325" width="8.140625" style="1" customWidth="1"/>
    <col min="13326" max="13326" width="11.85546875" style="1" customWidth="1"/>
    <col min="13327" max="13327" width="13.42578125" style="1" customWidth="1"/>
    <col min="13328" max="13328" width="4.5703125" style="1" customWidth="1"/>
    <col min="13329" max="13329" width="5.7109375" style="1" customWidth="1"/>
    <col min="13330" max="13330" width="7.7109375" style="1" customWidth="1"/>
    <col min="13331" max="13566" width="9.140625" style="1"/>
    <col min="13567" max="13567" width="5.5703125" style="1" customWidth="1"/>
    <col min="13568" max="13568" width="20.85546875" style="1" customWidth="1"/>
    <col min="13569" max="13569" width="7.7109375" style="1" customWidth="1"/>
    <col min="13570" max="13570" width="8.85546875" style="1" customWidth="1"/>
    <col min="13571" max="13571" width="11.42578125" style="1" customWidth="1"/>
    <col min="13572" max="13573" width="11.85546875" style="1" customWidth="1"/>
    <col min="13574" max="13574" width="9.28515625" style="1" customWidth="1"/>
    <col min="13575" max="13575" width="10.28515625" style="1" customWidth="1"/>
    <col min="13576" max="13576" width="15.42578125" style="1" customWidth="1"/>
    <col min="13577" max="13577" width="13.28515625" style="1" customWidth="1"/>
    <col min="13578" max="13578" width="15.5703125" style="1" customWidth="1"/>
    <col min="13579" max="13579" width="14" style="1" customWidth="1"/>
    <col min="13580" max="13580" width="11.28515625" style="1" customWidth="1"/>
    <col min="13581" max="13581" width="8.140625" style="1" customWidth="1"/>
    <col min="13582" max="13582" width="11.85546875" style="1" customWidth="1"/>
    <col min="13583" max="13583" width="13.42578125" style="1" customWidth="1"/>
    <col min="13584" max="13584" width="4.5703125" style="1" customWidth="1"/>
    <col min="13585" max="13585" width="5.7109375" style="1" customWidth="1"/>
    <col min="13586" max="13586" width="7.7109375" style="1" customWidth="1"/>
    <col min="13587" max="13822" width="9.140625" style="1"/>
    <col min="13823" max="13823" width="5.5703125" style="1" customWidth="1"/>
    <col min="13824" max="13824" width="20.85546875" style="1" customWidth="1"/>
    <col min="13825" max="13825" width="7.7109375" style="1" customWidth="1"/>
    <col min="13826" max="13826" width="8.85546875" style="1" customWidth="1"/>
    <col min="13827" max="13827" width="11.42578125" style="1" customWidth="1"/>
    <col min="13828" max="13829" width="11.85546875" style="1" customWidth="1"/>
    <col min="13830" max="13830" width="9.28515625" style="1" customWidth="1"/>
    <col min="13831" max="13831" width="10.28515625" style="1" customWidth="1"/>
    <col min="13832" max="13832" width="15.42578125" style="1" customWidth="1"/>
    <col min="13833" max="13833" width="13.28515625" style="1" customWidth="1"/>
    <col min="13834" max="13834" width="15.5703125" style="1" customWidth="1"/>
    <col min="13835" max="13835" width="14" style="1" customWidth="1"/>
    <col min="13836" max="13836" width="11.28515625" style="1" customWidth="1"/>
    <col min="13837" max="13837" width="8.140625" style="1" customWidth="1"/>
    <col min="13838" max="13838" width="11.85546875" style="1" customWidth="1"/>
    <col min="13839" max="13839" width="13.42578125" style="1" customWidth="1"/>
    <col min="13840" max="13840" width="4.5703125" style="1" customWidth="1"/>
    <col min="13841" max="13841" width="5.7109375" style="1" customWidth="1"/>
    <col min="13842" max="13842" width="7.7109375" style="1" customWidth="1"/>
    <col min="13843" max="14078" width="9.140625" style="1"/>
    <col min="14079" max="14079" width="5.5703125" style="1" customWidth="1"/>
    <col min="14080" max="14080" width="20.85546875" style="1" customWidth="1"/>
    <col min="14081" max="14081" width="7.7109375" style="1" customWidth="1"/>
    <col min="14082" max="14082" width="8.85546875" style="1" customWidth="1"/>
    <col min="14083" max="14083" width="11.42578125" style="1" customWidth="1"/>
    <col min="14084" max="14085" width="11.85546875" style="1" customWidth="1"/>
    <col min="14086" max="14086" width="9.28515625" style="1" customWidth="1"/>
    <col min="14087" max="14087" width="10.28515625" style="1" customWidth="1"/>
    <col min="14088" max="14088" width="15.42578125" style="1" customWidth="1"/>
    <col min="14089" max="14089" width="13.28515625" style="1" customWidth="1"/>
    <col min="14090" max="14090" width="15.5703125" style="1" customWidth="1"/>
    <col min="14091" max="14091" width="14" style="1" customWidth="1"/>
    <col min="14092" max="14092" width="11.28515625" style="1" customWidth="1"/>
    <col min="14093" max="14093" width="8.140625" style="1" customWidth="1"/>
    <col min="14094" max="14094" width="11.85546875" style="1" customWidth="1"/>
    <col min="14095" max="14095" width="13.42578125" style="1" customWidth="1"/>
    <col min="14096" max="14096" width="4.5703125" style="1" customWidth="1"/>
    <col min="14097" max="14097" width="5.7109375" style="1" customWidth="1"/>
    <col min="14098" max="14098" width="7.7109375" style="1" customWidth="1"/>
    <col min="14099" max="14334" width="9.140625" style="1"/>
    <col min="14335" max="14335" width="5.5703125" style="1" customWidth="1"/>
    <col min="14336" max="14336" width="20.85546875" style="1" customWidth="1"/>
    <col min="14337" max="14337" width="7.7109375" style="1" customWidth="1"/>
    <col min="14338" max="14338" width="8.85546875" style="1" customWidth="1"/>
    <col min="14339" max="14339" width="11.42578125" style="1" customWidth="1"/>
    <col min="14340" max="14341" width="11.85546875" style="1" customWidth="1"/>
    <col min="14342" max="14342" width="9.28515625" style="1" customWidth="1"/>
    <col min="14343" max="14343" width="10.28515625" style="1" customWidth="1"/>
    <col min="14344" max="14344" width="15.42578125" style="1" customWidth="1"/>
    <col min="14345" max="14345" width="13.28515625" style="1" customWidth="1"/>
    <col min="14346" max="14346" width="15.5703125" style="1" customWidth="1"/>
    <col min="14347" max="14347" width="14" style="1" customWidth="1"/>
    <col min="14348" max="14348" width="11.28515625" style="1" customWidth="1"/>
    <col min="14349" max="14349" width="8.140625" style="1" customWidth="1"/>
    <col min="14350" max="14350" width="11.85546875" style="1" customWidth="1"/>
    <col min="14351" max="14351" width="13.42578125" style="1" customWidth="1"/>
    <col min="14352" max="14352" width="4.5703125" style="1" customWidth="1"/>
    <col min="14353" max="14353" width="5.7109375" style="1" customWidth="1"/>
    <col min="14354" max="14354" width="7.7109375" style="1" customWidth="1"/>
    <col min="14355" max="14590" width="9.140625" style="1"/>
    <col min="14591" max="14591" width="5.5703125" style="1" customWidth="1"/>
    <col min="14592" max="14592" width="20.85546875" style="1" customWidth="1"/>
    <col min="14593" max="14593" width="7.7109375" style="1" customWidth="1"/>
    <col min="14594" max="14594" width="8.85546875" style="1" customWidth="1"/>
    <col min="14595" max="14595" width="11.42578125" style="1" customWidth="1"/>
    <col min="14596" max="14597" width="11.85546875" style="1" customWidth="1"/>
    <col min="14598" max="14598" width="9.28515625" style="1" customWidth="1"/>
    <col min="14599" max="14599" width="10.28515625" style="1" customWidth="1"/>
    <col min="14600" max="14600" width="15.42578125" style="1" customWidth="1"/>
    <col min="14601" max="14601" width="13.28515625" style="1" customWidth="1"/>
    <col min="14602" max="14602" width="15.5703125" style="1" customWidth="1"/>
    <col min="14603" max="14603" width="14" style="1" customWidth="1"/>
    <col min="14604" max="14604" width="11.28515625" style="1" customWidth="1"/>
    <col min="14605" max="14605" width="8.140625" style="1" customWidth="1"/>
    <col min="14606" max="14606" width="11.85546875" style="1" customWidth="1"/>
    <col min="14607" max="14607" width="13.42578125" style="1" customWidth="1"/>
    <col min="14608" max="14608" width="4.5703125" style="1" customWidth="1"/>
    <col min="14609" max="14609" width="5.7109375" style="1" customWidth="1"/>
    <col min="14610" max="14610" width="7.7109375" style="1" customWidth="1"/>
    <col min="14611" max="14846" width="9.140625" style="1"/>
    <col min="14847" max="14847" width="5.5703125" style="1" customWidth="1"/>
    <col min="14848" max="14848" width="20.85546875" style="1" customWidth="1"/>
    <col min="14849" max="14849" width="7.7109375" style="1" customWidth="1"/>
    <col min="14850" max="14850" width="8.85546875" style="1" customWidth="1"/>
    <col min="14851" max="14851" width="11.42578125" style="1" customWidth="1"/>
    <col min="14852" max="14853" width="11.85546875" style="1" customWidth="1"/>
    <col min="14854" max="14854" width="9.28515625" style="1" customWidth="1"/>
    <col min="14855" max="14855" width="10.28515625" style="1" customWidth="1"/>
    <col min="14856" max="14856" width="15.42578125" style="1" customWidth="1"/>
    <col min="14857" max="14857" width="13.28515625" style="1" customWidth="1"/>
    <col min="14858" max="14858" width="15.5703125" style="1" customWidth="1"/>
    <col min="14859" max="14859" width="14" style="1" customWidth="1"/>
    <col min="14860" max="14860" width="11.28515625" style="1" customWidth="1"/>
    <col min="14861" max="14861" width="8.140625" style="1" customWidth="1"/>
    <col min="14862" max="14862" width="11.85546875" style="1" customWidth="1"/>
    <col min="14863" max="14863" width="13.42578125" style="1" customWidth="1"/>
    <col min="14864" max="14864" width="4.5703125" style="1" customWidth="1"/>
    <col min="14865" max="14865" width="5.7109375" style="1" customWidth="1"/>
    <col min="14866" max="14866" width="7.7109375" style="1" customWidth="1"/>
    <col min="14867" max="15102" width="9.140625" style="1"/>
    <col min="15103" max="15103" width="5.5703125" style="1" customWidth="1"/>
    <col min="15104" max="15104" width="20.85546875" style="1" customWidth="1"/>
    <col min="15105" max="15105" width="7.7109375" style="1" customWidth="1"/>
    <col min="15106" max="15106" width="8.85546875" style="1" customWidth="1"/>
    <col min="15107" max="15107" width="11.42578125" style="1" customWidth="1"/>
    <col min="15108" max="15109" width="11.85546875" style="1" customWidth="1"/>
    <col min="15110" max="15110" width="9.28515625" style="1" customWidth="1"/>
    <col min="15111" max="15111" width="10.28515625" style="1" customWidth="1"/>
    <col min="15112" max="15112" width="15.42578125" style="1" customWidth="1"/>
    <col min="15113" max="15113" width="13.28515625" style="1" customWidth="1"/>
    <col min="15114" max="15114" width="15.5703125" style="1" customWidth="1"/>
    <col min="15115" max="15115" width="14" style="1" customWidth="1"/>
    <col min="15116" max="15116" width="11.28515625" style="1" customWidth="1"/>
    <col min="15117" max="15117" width="8.140625" style="1" customWidth="1"/>
    <col min="15118" max="15118" width="11.85546875" style="1" customWidth="1"/>
    <col min="15119" max="15119" width="13.42578125" style="1" customWidth="1"/>
    <col min="15120" max="15120" width="4.5703125" style="1" customWidth="1"/>
    <col min="15121" max="15121" width="5.7109375" style="1" customWidth="1"/>
    <col min="15122" max="15122" width="7.7109375" style="1" customWidth="1"/>
    <col min="15123" max="15358" width="9.140625" style="1"/>
    <col min="15359" max="15359" width="5.5703125" style="1" customWidth="1"/>
    <col min="15360" max="15360" width="20.85546875" style="1" customWidth="1"/>
    <col min="15361" max="15361" width="7.7109375" style="1" customWidth="1"/>
    <col min="15362" max="15362" width="8.85546875" style="1" customWidth="1"/>
    <col min="15363" max="15363" width="11.42578125" style="1" customWidth="1"/>
    <col min="15364" max="15365" width="11.85546875" style="1" customWidth="1"/>
    <col min="15366" max="15366" width="9.28515625" style="1" customWidth="1"/>
    <col min="15367" max="15367" width="10.28515625" style="1" customWidth="1"/>
    <col min="15368" max="15368" width="15.42578125" style="1" customWidth="1"/>
    <col min="15369" max="15369" width="13.28515625" style="1" customWidth="1"/>
    <col min="15370" max="15370" width="15.5703125" style="1" customWidth="1"/>
    <col min="15371" max="15371" width="14" style="1" customWidth="1"/>
    <col min="15372" max="15372" width="11.28515625" style="1" customWidth="1"/>
    <col min="15373" max="15373" width="8.140625" style="1" customWidth="1"/>
    <col min="15374" max="15374" width="11.85546875" style="1" customWidth="1"/>
    <col min="15375" max="15375" width="13.42578125" style="1" customWidth="1"/>
    <col min="15376" max="15376" width="4.5703125" style="1" customWidth="1"/>
    <col min="15377" max="15377" width="5.7109375" style="1" customWidth="1"/>
    <col min="15378" max="15378" width="7.7109375" style="1" customWidth="1"/>
    <col min="15379" max="15614" width="9.140625" style="1"/>
    <col min="15615" max="15615" width="5.5703125" style="1" customWidth="1"/>
    <col min="15616" max="15616" width="20.85546875" style="1" customWidth="1"/>
    <col min="15617" max="15617" width="7.7109375" style="1" customWidth="1"/>
    <col min="15618" max="15618" width="8.85546875" style="1" customWidth="1"/>
    <col min="15619" max="15619" width="11.42578125" style="1" customWidth="1"/>
    <col min="15620" max="15621" width="11.85546875" style="1" customWidth="1"/>
    <col min="15622" max="15622" width="9.28515625" style="1" customWidth="1"/>
    <col min="15623" max="15623" width="10.28515625" style="1" customWidth="1"/>
    <col min="15624" max="15624" width="15.42578125" style="1" customWidth="1"/>
    <col min="15625" max="15625" width="13.28515625" style="1" customWidth="1"/>
    <col min="15626" max="15626" width="15.5703125" style="1" customWidth="1"/>
    <col min="15627" max="15627" width="14" style="1" customWidth="1"/>
    <col min="15628" max="15628" width="11.28515625" style="1" customWidth="1"/>
    <col min="15629" max="15629" width="8.140625" style="1" customWidth="1"/>
    <col min="15630" max="15630" width="11.85546875" style="1" customWidth="1"/>
    <col min="15631" max="15631" width="13.42578125" style="1" customWidth="1"/>
    <col min="15632" max="15632" width="4.5703125" style="1" customWidth="1"/>
    <col min="15633" max="15633" width="5.7109375" style="1" customWidth="1"/>
    <col min="15634" max="15634" width="7.7109375" style="1" customWidth="1"/>
    <col min="15635" max="15870" width="9.140625" style="1"/>
    <col min="15871" max="15871" width="5.5703125" style="1" customWidth="1"/>
    <col min="15872" max="15872" width="20.85546875" style="1" customWidth="1"/>
    <col min="15873" max="15873" width="7.7109375" style="1" customWidth="1"/>
    <col min="15874" max="15874" width="8.85546875" style="1" customWidth="1"/>
    <col min="15875" max="15875" width="11.42578125" style="1" customWidth="1"/>
    <col min="15876" max="15877" width="11.85546875" style="1" customWidth="1"/>
    <col min="15878" max="15878" width="9.28515625" style="1" customWidth="1"/>
    <col min="15879" max="15879" width="10.28515625" style="1" customWidth="1"/>
    <col min="15880" max="15880" width="15.42578125" style="1" customWidth="1"/>
    <col min="15881" max="15881" width="13.28515625" style="1" customWidth="1"/>
    <col min="15882" max="15882" width="15.5703125" style="1" customWidth="1"/>
    <col min="15883" max="15883" width="14" style="1" customWidth="1"/>
    <col min="15884" max="15884" width="11.28515625" style="1" customWidth="1"/>
    <col min="15885" max="15885" width="8.140625" style="1" customWidth="1"/>
    <col min="15886" max="15886" width="11.85546875" style="1" customWidth="1"/>
    <col min="15887" max="15887" width="13.42578125" style="1" customWidth="1"/>
    <col min="15888" max="15888" width="4.5703125" style="1" customWidth="1"/>
    <col min="15889" max="15889" width="5.7109375" style="1" customWidth="1"/>
    <col min="15890" max="15890" width="7.7109375" style="1" customWidth="1"/>
    <col min="15891" max="16126" width="9.140625" style="1"/>
    <col min="16127" max="16127" width="5.5703125" style="1" customWidth="1"/>
    <col min="16128" max="16128" width="20.85546875" style="1" customWidth="1"/>
    <col min="16129" max="16129" width="7.7109375" style="1" customWidth="1"/>
    <col min="16130" max="16130" width="8.85546875" style="1" customWidth="1"/>
    <col min="16131" max="16131" width="11.42578125" style="1" customWidth="1"/>
    <col min="16132" max="16133" width="11.85546875" style="1" customWidth="1"/>
    <col min="16134" max="16134" width="9.28515625" style="1" customWidth="1"/>
    <col min="16135" max="16135" width="10.28515625" style="1" customWidth="1"/>
    <col min="16136" max="16136" width="15.42578125" style="1" customWidth="1"/>
    <col min="16137" max="16137" width="13.28515625" style="1" customWidth="1"/>
    <col min="16138" max="16138" width="15.5703125" style="1" customWidth="1"/>
    <col min="16139" max="16139" width="14" style="1" customWidth="1"/>
    <col min="16140" max="16140" width="11.28515625" style="1" customWidth="1"/>
    <col min="16141" max="16141" width="8.140625" style="1" customWidth="1"/>
    <col min="16142" max="16142" width="11.85546875" style="1" customWidth="1"/>
    <col min="16143" max="16143" width="13.42578125" style="1" customWidth="1"/>
    <col min="16144" max="16144" width="4.5703125" style="1" customWidth="1"/>
    <col min="16145" max="16145" width="5.7109375" style="1" customWidth="1"/>
    <col min="16146" max="16146" width="7.7109375" style="1" customWidth="1"/>
    <col min="16147" max="16384" width="9.140625" style="1"/>
  </cols>
  <sheetData>
    <row r="1" spans="1:19" x14ac:dyDescent="0.25">
      <c r="M1" s="129" t="s">
        <v>180</v>
      </c>
      <c r="N1" s="129"/>
      <c r="O1" s="129"/>
      <c r="P1" s="129"/>
      <c r="Q1" s="129"/>
      <c r="R1" s="129"/>
    </row>
    <row r="2" spans="1:19" x14ac:dyDescent="0.25">
      <c r="M2" s="129" t="s">
        <v>173</v>
      </c>
      <c r="N2" s="129"/>
      <c r="O2" s="129"/>
      <c r="P2" s="129"/>
      <c r="Q2" s="129"/>
      <c r="R2" s="129"/>
    </row>
    <row r="3" spans="1:19" x14ac:dyDescent="0.25">
      <c r="M3" s="129" t="s">
        <v>174</v>
      </c>
      <c r="N3" s="129"/>
      <c r="O3" s="129"/>
      <c r="P3" s="129"/>
      <c r="Q3" s="129"/>
      <c r="R3" s="129"/>
    </row>
    <row r="4" spans="1:19" x14ac:dyDescent="0.25">
      <c r="M4" s="129" t="s">
        <v>175</v>
      </c>
      <c r="N4" s="129"/>
      <c r="O4" s="129"/>
      <c r="P4" s="129"/>
      <c r="Q4" s="129"/>
      <c r="R4" s="129"/>
    </row>
    <row r="6" spans="1:19" ht="15" customHeight="1" x14ac:dyDescent="0.25">
      <c r="A6" s="8"/>
      <c r="B6" s="8"/>
      <c r="C6" s="13"/>
      <c r="D6" s="7"/>
      <c r="E6" s="8"/>
      <c r="F6" s="8"/>
      <c r="G6" s="14"/>
      <c r="H6" s="14"/>
      <c r="I6" s="15"/>
      <c r="J6" s="15"/>
      <c r="K6" s="15"/>
      <c r="M6" s="130" t="s">
        <v>171</v>
      </c>
      <c r="N6" s="130"/>
      <c r="O6" s="130"/>
      <c r="P6" s="130"/>
      <c r="Q6" s="130"/>
      <c r="R6" s="130"/>
    </row>
    <row r="7" spans="1:19" ht="15.75" customHeight="1" x14ac:dyDescent="0.25">
      <c r="A7" s="8"/>
      <c r="B7" s="8"/>
      <c r="C7" s="13"/>
      <c r="D7" s="7"/>
      <c r="E7" s="8"/>
      <c r="F7" s="8"/>
      <c r="G7" s="14"/>
      <c r="H7" s="14"/>
      <c r="I7" s="8"/>
      <c r="J7" s="8"/>
      <c r="K7" s="16"/>
      <c r="M7" s="129" t="s">
        <v>172</v>
      </c>
      <c r="N7" s="129"/>
      <c r="O7" s="129"/>
      <c r="P7" s="129"/>
      <c r="Q7" s="129"/>
      <c r="R7" s="129"/>
    </row>
    <row r="8" spans="1:19" x14ac:dyDescent="0.25">
      <c r="A8" s="90" t="s">
        <v>169</v>
      </c>
      <c r="B8" s="93"/>
      <c r="C8" s="93"/>
      <c r="D8" s="93"/>
      <c r="E8" s="93"/>
      <c r="F8" s="93"/>
      <c r="G8" s="93"/>
      <c r="H8" s="93"/>
      <c r="I8" s="93"/>
      <c r="J8" s="93"/>
      <c r="K8" s="93"/>
      <c r="M8" s="139" t="s">
        <v>170</v>
      </c>
      <c r="N8" s="139"/>
      <c r="O8" s="139"/>
      <c r="P8" s="139"/>
      <c r="Q8" s="139"/>
      <c r="R8" s="139"/>
    </row>
    <row r="9" spans="1:19" x14ac:dyDescent="0.25">
      <c r="A9" s="90" t="s">
        <v>166</v>
      </c>
      <c r="B9" s="93"/>
      <c r="C9" s="93"/>
      <c r="D9" s="93"/>
      <c r="E9" s="93"/>
      <c r="F9" s="93"/>
      <c r="G9" s="93"/>
      <c r="H9" s="93"/>
      <c r="I9" s="93"/>
      <c r="J9" s="93"/>
      <c r="K9" s="93"/>
      <c r="M9" s="139" t="s">
        <v>167</v>
      </c>
      <c r="N9" s="139"/>
      <c r="O9" s="139"/>
      <c r="P9" s="139"/>
      <c r="Q9" s="139"/>
      <c r="R9" s="139"/>
    </row>
    <row r="10" spans="1:19" x14ac:dyDescent="0.2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M10" s="139" t="s">
        <v>168</v>
      </c>
      <c r="N10" s="139"/>
      <c r="O10" s="139"/>
      <c r="P10" s="139"/>
      <c r="Q10" s="139"/>
      <c r="R10" s="139"/>
    </row>
    <row r="11" spans="1:19" x14ac:dyDescent="0.2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M11" s="106"/>
      <c r="N11" s="106"/>
      <c r="O11" s="106"/>
      <c r="P11" s="106"/>
      <c r="Q11" s="106"/>
      <c r="R11" s="106"/>
    </row>
    <row r="12" spans="1:19" ht="15.75" x14ac:dyDescent="0.25">
      <c r="A12" s="140" t="s">
        <v>120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spans="1:19" ht="15.75" customHeight="1" x14ac:dyDescent="0.25">
      <c r="A13" s="141" t="s">
        <v>121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91"/>
    </row>
    <row r="14" spans="1:19" x14ac:dyDescent="0.25">
      <c r="A14" s="141" t="s">
        <v>178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91"/>
    </row>
    <row r="15" spans="1:19" ht="18" customHeight="1" x14ac:dyDescent="0.25">
      <c r="A15" s="131" t="s">
        <v>179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92"/>
    </row>
    <row r="16" spans="1:19" ht="15.75" customHeight="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92"/>
      <c r="P16" s="92"/>
      <c r="Q16" s="92"/>
      <c r="R16" s="92"/>
      <c r="S16" s="92"/>
    </row>
    <row r="17" spans="1:23" x14ac:dyDescent="0.25">
      <c r="A17" s="132" t="s">
        <v>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23" ht="15" customHeight="1" x14ac:dyDescent="0.25">
      <c r="A18" s="133" t="s">
        <v>1</v>
      </c>
      <c r="B18" s="133" t="s">
        <v>2</v>
      </c>
      <c r="C18" s="133" t="s">
        <v>165</v>
      </c>
      <c r="D18" s="136" t="s">
        <v>3</v>
      </c>
      <c r="E18" s="142" t="s">
        <v>4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</row>
    <row r="19" spans="1:23" ht="12.75" customHeight="1" x14ac:dyDescent="0.25">
      <c r="A19" s="134"/>
      <c r="B19" s="134"/>
      <c r="C19" s="134"/>
      <c r="D19" s="137"/>
      <c r="E19" s="135" t="s">
        <v>5</v>
      </c>
      <c r="F19" s="163" t="s">
        <v>6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</row>
    <row r="20" spans="1:23" ht="13.15" customHeight="1" x14ac:dyDescent="0.25">
      <c r="A20" s="134"/>
      <c r="B20" s="134"/>
      <c r="C20" s="134"/>
      <c r="D20" s="137"/>
      <c r="E20" s="149"/>
      <c r="F20" s="134" t="s">
        <v>7</v>
      </c>
      <c r="G20" s="135" t="s">
        <v>8</v>
      </c>
      <c r="H20" s="135" t="s">
        <v>9</v>
      </c>
      <c r="I20" s="152" t="s">
        <v>10</v>
      </c>
      <c r="J20" s="153"/>
      <c r="K20" s="154"/>
      <c r="L20" s="135" t="s">
        <v>11</v>
      </c>
      <c r="M20" s="135" t="s">
        <v>12</v>
      </c>
      <c r="N20" s="150" t="s">
        <v>13</v>
      </c>
      <c r="O20" s="145" t="s">
        <v>160</v>
      </c>
      <c r="P20" s="145" t="s">
        <v>161</v>
      </c>
      <c r="Q20" s="145" t="s">
        <v>162</v>
      </c>
      <c r="R20" s="145" t="s">
        <v>163</v>
      </c>
    </row>
    <row r="21" spans="1:23" ht="9" customHeight="1" x14ac:dyDescent="0.25">
      <c r="A21" s="134"/>
      <c r="B21" s="134"/>
      <c r="C21" s="134"/>
      <c r="D21" s="137"/>
      <c r="E21" s="149"/>
      <c r="F21" s="134"/>
      <c r="G21" s="149"/>
      <c r="H21" s="149"/>
      <c r="I21" s="152"/>
      <c r="J21" s="153"/>
      <c r="K21" s="154"/>
      <c r="L21" s="149" t="s">
        <v>16</v>
      </c>
      <c r="M21" s="149"/>
      <c r="N21" s="150"/>
      <c r="O21" s="146"/>
      <c r="P21" s="146"/>
      <c r="Q21" s="146"/>
      <c r="R21" s="146"/>
    </row>
    <row r="22" spans="1:23" ht="13.5" customHeight="1" x14ac:dyDescent="0.25">
      <c r="A22" s="134"/>
      <c r="B22" s="134"/>
      <c r="C22" s="134"/>
      <c r="D22" s="137"/>
      <c r="E22" s="149"/>
      <c r="F22" s="134"/>
      <c r="G22" s="149"/>
      <c r="H22" s="149"/>
      <c r="I22" s="155"/>
      <c r="J22" s="156"/>
      <c r="K22" s="157"/>
      <c r="L22" s="149"/>
      <c r="M22" s="149"/>
      <c r="N22" s="150"/>
      <c r="O22" s="146"/>
      <c r="P22" s="146"/>
      <c r="Q22" s="146"/>
      <c r="R22" s="146"/>
    </row>
    <row r="23" spans="1:23" ht="121.5" customHeight="1" x14ac:dyDescent="0.25">
      <c r="A23" s="135"/>
      <c r="B23" s="135"/>
      <c r="C23" s="135"/>
      <c r="D23" s="138"/>
      <c r="E23" s="149"/>
      <c r="F23" s="158"/>
      <c r="G23" s="149"/>
      <c r="H23" s="149"/>
      <c r="I23" s="119" t="s">
        <v>17</v>
      </c>
      <c r="J23" s="109" t="s">
        <v>18</v>
      </c>
      <c r="K23" s="20" t="s">
        <v>19</v>
      </c>
      <c r="L23" s="149"/>
      <c r="M23" s="149"/>
      <c r="N23" s="151"/>
      <c r="O23" s="147"/>
      <c r="P23" s="147"/>
      <c r="Q23" s="147"/>
      <c r="R23" s="147"/>
    </row>
    <row r="24" spans="1:23" s="5" customFormat="1" ht="13.5" customHeight="1" x14ac:dyDescent="0.25">
      <c r="A24" s="9">
        <v>1</v>
      </c>
      <c r="B24" s="9">
        <v>2</v>
      </c>
      <c r="C24" s="10">
        <v>3</v>
      </c>
      <c r="D24" s="11"/>
      <c r="E24" s="10">
        <v>4</v>
      </c>
      <c r="F24" s="10">
        <v>5</v>
      </c>
      <c r="G24" s="10">
        <v>6</v>
      </c>
      <c r="H24" s="10">
        <v>7</v>
      </c>
      <c r="I24" s="10">
        <v>8</v>
      </c>
      <c r="J24" s="10">
        <v>9</v>
      </c>
      <c r="K24" s="12">
        <v>10</v>
      </c>
      <c r="L24" s="10">
        <v>11</v>
      </c>
      <c r="M24" s="10">
        <v>12</v>
      </c>
      <c r="N24" s="120">
        <v>13</v>
      </c>
      <c r="O24" s="18">
        <v>14</v>
      </c>
      <c r="P24" s="19">
        <v>15</v>
      </c>
      <c r="Q24" s="19">
        <v>16</v>
      </c>
      <c r="R24" s="19">
        <v>17</v>
      </c>
    </row>
    <row r="25" spans="1:23" x14ac:dyDescent="0.25">
      <c r="A25" s="21">
        <v>1</v>
      </c>
      <c r="B25" s="21" t="s">
        <v>20</v>
      </c>
      <c r="C25" s="22">
        <v>33</v>
      </c>
      <c r="D25" s="23">
        <v>10857.2</v>
      </c>
      <c r="E25" s="24">
        <f t="shared" ref="E25:E53" si="0">F25+G25+H25+I25+L25+M25+N25+O25+P25+Q25+R25</f>
        <v>43.059999999999995</v>
      </c>
      <c r="F25" s="24">
        <v>3.6</v>
      </c>
      <c r="G25" s="24">
        <v>4.59</v>
      </c>
      <c r="H25" s="24">
        <v>7.4</v>
      </c>
      <c r="I25" s="24">
        <v>13.8</v>
      </c>
      <c r="J25" s="24">
        <v>3.87</v>
      </c>
      <c r="K25" s="25">
        <v>0.17499907895221603</v>
      </c>
      <c r="L25" s="26">
        <v>2.33</v>
      </c>
      <c r="M25" s="24">
        <v>0.08</v>
      </c>
      <c r="N25" s="114">
        <v>8.52</v>
      </c>
      <c r="O25" s="39">
        <v>0.02</v>
      </c>
      <c r="P25" s="39">
        <v>0.13</v>
      </c>
      <c r="Q25" s="39">
        <v>0.04</v>
      </c>
      <c r="R25" s="28">
        <v>2.5499999999999998</v>
      </c>
      <c r="T25" s="122"/>
      <c r="U25" s="122"/>
      <c r="V25" s="122"/>
      <c r="W25" s="122"/>
    </row>
    <row r="26" spans="1:23" x14ac:dyDescent="0.25">
      <c r="A26" s="21">
        <v>2</v>
      </c>
      <c r="B26" s="21" t="s">
        <v>20</v>
      </c>
      <c r="C26" s="22">
        <v>35</v>
      </c>
      <c r="D26" s="23">
        <v>3062.9</v>
      </c>
      <c r="E26" s="24">
        <f t="shared" si="0"/>
        <v>42.64</v>
      </c>
      <c r="F26" s="24">
        <v>3.6</v>
      </c>
      <c r="G26" s="24">
        <v>4.59</v>
      </c>
      <c r="H26" s="24">
        <v>7.4</v>
      </c>
      <c r="I26" s="24">
        <v>13.51</v>
      </c>
      <c r="J26" s="24">
        <v>3.43</v>
      </c>
      <c r="K26" s="25">
        <v>0.11427078912142087</v>
      </c>
      <c r="L26" s="26">
        <v>2.33</v>
      </c>
      <c r="M26" s="24">
        <v>0.08</v>
      </c>
      <c r="N26" s="114">
        <v>8.52</v>
      </c>
      <c r="O26" s="39">
        <v>0.02</v>
      </c>
      <c r="P26" s="39">
        <v>0.12</v>
      </c>
      <c r="Q26" s="39">
        <v>0.03</v>
      </c>
      <c r="R26" s="28">
        <v>2.44</v>
      </c>
      <c r="T26" s="122"/>
      <c r="U26" s="122"/>
      <c r="V26" s="122"/>
      <c r="W26" s="122"/>
    </row>
    <row r="27" spans="1:23" x14ac:dyDescent="0.25">
      <c r="A27" s="21">
        <v>3</v>
      </c>
      <c r="B27" s="21" t="s">
        <v>20</v>
      </c>
      <c r="C27" s="22">
        <v>49</v>
      </c>
      <c r="D27" s="23">
        <v>10829.6</v>
      </c>
      <c r="E27" s="24">
        <f t="shared" si="0"/>
        <v>43.06</v>
      </c>
      <c r="F27" s="24">
        <v>3.6</v>
      </c>
      <c r="G27" s="24">
        <v>4.59</v>
      </c>
      <c r="H27" s="24">
        <v>7.4</v>
      </c>
      <c r="I27" s="24">
        <v>13.81</v>
      </c>
      <c r="J27" s="24">
        <v>3.88</v>
      </c>
      <c r="K27" s="25">
        <v>0.17544507645711752</v>
      </c>
      <c r="L27" s="26">
        <v>2.33</v>
      </c>
      <c r="M27" s="24">
        <v>0.08</v>
      </c>
      <c r="N27" s="114">
        <v>8.52</v>
      </c>
      <c r="O27" s="39">
        <v>0.02</v>
      </c>
      <c r="P27" s="39">
        <v>0.13</v>
      </c>
      <c r="Q27" s="39">
        <v>0.04</v>
      </c>
      <c r="R27" s="39">
        <v>2.54</v>
      </c>
      <c r="T27" s="122"/>
      <c r="U27" s="122"/>
      <c r="V27" s="122"/>
      <c r="W27" s="122"/>
    </row>
    <row r="28" spans="1:23" x14ac:dyDescent="0.25">
      <c r="A28" s="21">
        <v>4</v>
      </c>
      <c r="B28" s="21" t="s">
        <v>20</v>
      </c>
      <c r="C28" s="22">
        <v>51</v>
      </c>
      <c r="D28" s="23">
        <v>3139.4</v>
      </c>
      <c r="E28" s="24">
        <f t="shared" si="0"/>
        <v>41.94</v>
      </c>
      <c r="F28" s="24">
        <v>3.6</v>
      </c>
      <c r="G28" s="24">
        <v>4.59</v>
      </c>
      <c r="H28" s="24">
        <v>7.4</v>
      </c>
      <c r="I28" s="24">
        <v>13.41</v>
      </c>
      <c r="J28" s="24">
        <v>3.13</v>
      </c>
      <c r="K28" s="25">
        <v>0.17519271198318151</v>
      </c>
      <c r="L28" s="26">
        <v>2.33</v>
      </c>
      <c r="M28" s="24">
        <v>0.08</v>
      </c>
      <c r="N28" s="114">
        <v>8.52</v>
      </c>
      <c r="O28" s="39">
        <v>0.02</v>
      </c>
      <c r="P28" s="39">
        <v>0.09</v>
      </c>
      <c r="Q28" s="39">
        <v>0.03</v>
      </c>
      <c r="R28" s="39">
        <v>1.87</v>
      </c>
      <c r="T28" s="122"/>
      <c r="U28" s="122"/>
      <c r="V28" s="122"/>
      <c r="W28" s="122"/>
    </row>
    <row r="29" spans="1:23" x14ac:dyDescent="0.25">
      <c r="A29" s="21">
        <v>5</v>
      </c>
      <c r="B29" s="21" t="s">
        <v>20</v>
      </c>
      <c r="C29" s="22" t="s">
        <v>21</v>
      </c>
      <c r="D29" s="23">
        <v>3485.2</v>
      </c>
      <c r="E29" s="24">
        <f t="shared" si="0"/>
        <v>41.23</v>
      </c>
      <c r="F29" s="24">
        <v>3.6</v>
      </c>
      <c r="G29" s="24">
        <v>4.59</v>
      </c>
      <c r="H29" s="24">
        <v>7.4</v>
      </c>
      <c r="I29" s="24">
        <v>13.28</v>
      </c>
      <c r="J29" s="24">
        <v>2.82</v>
      </c>
      <c r="K29" s="25">
        <v>0.1793297371743372</v>
      </c>
      <c r="L29" s="26">
        <v>2.33</v>
      </c>
      <c r="M29" s="24">
        <v>0.08</v>
      </c>
      <c r="N29" s="114">
        <v>8.52</v>
      </c>
      <c r="O29" s="39">
        <v>0.01</v>
      </c>
      <c r="P29" s="39">
        <v>7.0000000000000007E-2</v>
      </c>
      <c r="Q29" s="39">
        <v>0.02</v>
      </c>
      <c r="R29" s="28">
        <v>1.33</v>
      </c>
      <c r="T29" s="122"/>
      <c r="U29" s="122"/>
      <c r="V29" s="122"/>
      <c r="W29" s="122"/>
    </row>
    <row r="30" spans="1:23" x14ac:dyDescent="0.25">
      <c r="A30" s="21">
        <v>6</v>
      </c>
      <c r="B30" s="21" t="s">
        <v>22</v>
      </c>
      <c r="C30" s="22">
        <v>17</v>
      </c>
      <c r="D30" s="23">
        <v>7513.7</v>
      </c>
      <c r="E30" s="24">
        <f t="shared" si="0"/>
        <v>41.150000000000013</v>
      </c>
      <c r="F30" s="26">
        <v>3.6</v>
      </c>
      <c r="G30" s="26">
        <v>4.59</v>
      </c>
      <c r="H30" s="26">
        <v>7.4</v>
      </c>
      <c r="I30" s="26">
        <v>12.65</v>
      </c>
      <c r="J30" s="26">
        <v>4.2</v>
      </c>
      <c r="K30" s="25">
        <v>0.19963533279209977</v>
      </c>
      <c r="L30" s="26">
        <v>2.33</v>
      </c>
      <c r="M30" s="26">
        <v>0.08</v>
      </c>
      <c r="N30" s="113">
        <v>8.52</v>
      </c>
      <c r="O30" s="39">
        <v>0.02</v>
      </c>
      <c r="P30" s="39">
        <v>0.09</v>
      </c>
      <c r="Q30" s="39">
        <v>0.03</v>
      </c>
      <c r="R30" s="28">
        <v>1.84</v>
      </c>
      <c r="T30" s="122"/>
      <c r="U30" s="122"/>
      <c r="V30" s="122"/>
      <c r="W30" s="122"/>
    </row>
    <row r="31" spans="1:23" x14ac:dyDescent="0.25">
      <c r="A31" s="21">
        <v>7</v>
      </c>
      <c r="B31" s="21" t="s">
        <v>23</v>
      </c>
      <c r="C31" s="22">
        <v>4</v>
      </c>
      <c r="D31" s="23">
        <v>2323.6999999999998</v>
      </c>
      <c r="E31" s="24">
        <f t="shared" si="0"/>
        <v>42.779999999999994</v>
      </c>
      <c r="F31" s="26">
        <v>3.6</v>
      </c>
      <c r="G31" s="26">
        <v>4.59</v>
      </c>
      <c r="H31" s="26">
        <v>7.4</v>
      </c>
      <c r="I31" s="26">
        <v>12.75</v>
      </c>
      <c r="J31" s="26">
        <v>4.2300000000000004</v>
      </c>
      <c r="K31" s="25">
        <v>0.23669148341007876</v>
      </c>
      <c r="L31" s="26">
        <v>2.33</v>
      </c>
      <c r="M31" s="26">
        <v>0.08</v>
      </c>
      <c r="N31" s="113">
        <v>8.52</v>
      </c>
      <c r="O31" s="39">
        <v>0.1</v>
      </c>
      <c r="P31" s="28">
        <v>0.26</v>
      </c>
      <c r="Q31" s="28">
        <v>0.08</v>
      </c>
      <c r="R31" s="28">
        <v>3.07</v>
      </c>
      <c r="T31" s="122"/>
      <c r="U31" s="122"/>
      <c r="V31" s="122"/>
      <c r="W31" s="122"/>
    </row>
    <row r="32" spans="1:23" x14ac:dyDescent="0.25">
      <c r="A32" s="21">
        <v>8</v>
      </c>
      <c r="B32" s="21" t="s">
        <v>23</v>
      </c>
      <c r="C32" s="22">
        <v>8</v>
      </c>
      <c r="D32" s="23">
        <v>2357</v>
      </c>
      <c r="E32" s="24">
        <f t="shared" si="0"/>
        <v>41.28</v>
      </c>
      <c r="F32" s="26">
        <v>3.6</v>
      </c>
      <c r="G32" s="26">
        <v>4.59</v>
      </c>
      <c r="H32" s="26">
        <v>7.4</v>
      </c>
      <c r="I32" s="26">
        <v>12.55</v>
      </c>
      <c r="J32" s="26">
        <v>4.46</v>
      </c>
      <c r="K32" s="25">
        <v>0.23334747560458211</v>
      </c>
      <c r="L32" s="26">
        <v>2.33</v>
      </c>
      <c r="M32" s="26">
        <v>0.08</v>
      </c>
      <c r="N32" s="113">
        <v>8.52</v>
      </c>
      <c r="O32" s="39">
        <v>0.02</v>
      </c>
      <c r="P32" s="39">
        <v>0.1</v>
      </c>
      <c r="Q32" s="39">
        <v>0.03</v>
      </c>
      <c r="R32" s="28">
        <v>2.06</v>
      </c>
      <c r="T32" s="122"/>
      <c r="U32" s="122"/>
      <c r="V32" s="122"/>
      <c r="W32" s="122"/>
    </row>
    <row r="33" spans="1:23" x14ac:dyDescent="0.25">
      <c r="A33" s="21">
        <v>9</v>
      </c>
      <c r="B33" s="21" t="s">
        <v>24</v>
      </c>
      <c r="C33" s="22">
        <v>6</v>
      </c>
      <c r="D33" s="23">
        <v>10863.3</v>
      </c>
      <c r="E33" s="24">
        <f t="shared" si="0"/>
        <v>43.18</v>
      </c>
      <c r="F33" s="26">
        <v>3.6</v>
      </c>
      <c r="G33" s="26">
        <v>4.59</v>
      </c>
      <c r="H33" s="26">
        <v>7.4</v>
      </c>
      <c r="I33" s="26">
        <v>13.92</v>
      </c>
      <c r="J33" s="26">
        <v>3.87</v>
      </c>
      <c r="K33" s="25">
        <v>0.18640744525144293</v>
      </c>
      <c r="L33" s="26">
        <v>2.33</v>
      </c>
      <c r="M33" s="26">
        <v>0.08</v>
      </c>
      <c r="N33" s="113">
        <v>8.52</v>
      </c>
      <c r="O33" s="39">
        <v>0.02</v>
      </c>
      <c r="P33" s="39">
        <v>0.13</v>
      </c>
      <c r="Q33" s="39">
        <v>0.04</v>
      </c>
      <c r="R33" s="28">
        <v>2.5499999999999998</v>
      </c>
      <c r="T33" s="122"/>
      <c r="U33" s="122"/>
      <c r="V33" s="122"/>
      <c r="W33" s="122"/>
    </row>
    <row r="34" spans="1:23" x14ac:dyDescent="0.25">
      <c r="A34" s="21">
        <v>10</v>
      </c>
      <c r="B34" s="21" t="s">
        <v>24</v>
      </c>
      <c r="C34" s="22">
        <v>18</v>
      </c>
      <c r="D34" s="23">
        <v>3652.6</v>
      </c>
      <c r="E34" s="24">
        <f t="shared" si="0"/>
        <v>45.76</v>
      </c>
      <c r="F34" s="26">
        <v>3.6</v>
      </c>
      <c r="G34" s="26">
        <v>4.59</v>
      </c>
      <c r="H34" s="26">
        <v>7.4</v>
      </c>
      <c r="I34" s="26">
        <v>15.4</v>
      </c>
      <c r="J34" s="26">
        <v>6.57</v>
      </c>
      <c r="K34" s="25">
        <v>0.18251838872766432</v>
      </c>
      <c r="L34" s="26">
        <v>2.33</v>
      </c>
      <c r="M34" s="26">
        <v>0.08</v>
      </c>
      <c r="N34" s="113">
        <v>8.52</v>
      </c>
      <c r="O34" s="39">
        <v>0.03</v>
      </c>
      <c r="P34" s="39">
        <v>0.18</v>
      </c>
      <c r="Q34" s="39">
        <v>0.05</v>
      </c>
      <c r="R34" s="28">
        <v>3.58</v>
      </c>
      <c r="T34" s="122"/>
      <c r="U34" s="122"/>
      <c r="V34" s="122"/>
      <c r="W34" s="122"/>
    </row>
    <row r="35" spans="1:23" x14ac:dyDescent="0.25">
      <c r="A35" s="21">
        <v>11</v>
      </c>
      <c r="B35" s="21" t="s">
        <v>24</v>
      </c>
      <c r="C35" s="22">
        <v>20</v>
      </c>
      <c r="D35" s="23">
        <v>10677</v>
      </c>
      <c r="E35" s="24">
        <f t="shared" si="0"/>
        <v>43.26</v>
      </c>
      <c r="F35" s="26">
        <v>3.6</v>
      </c>
      <c r="G35" s="26">
        <v>4.59</v>
      </c>
      <c r="H35" s="26">
        <v>7.4</v>
      </c>
      <c r="I35" s="26">
        <v>13.86</v>
      </c>
      <c r="J35" s="26">
        <v>3.95</v>
      </c>
      <c r="K35" s="25">
        <v>0.17795260841060223</v>
      </c>
      <c r="L35" s="26">
        <v>2.33</v>
      </c>
      <c r="M35" s="26">
        <v>0.08</v>
      </c>
      <c r="N35" s="113">
        <v>8.52</v>
      </c>
      <c r="O35" s="28">
        <v>0.08</v>
      </c>
      <c r="P35" s="28">
        <v>0.21</v>
      </c>
      <c r="Q35" s="28">
        <v>7.0000000000000007E-2</v>
      </c>
      <c r="R35" s="28">
        <v>2.52</v>
      </c>
      <c r="T35" s="122"/>
      <c r="U35" s="122"/>
      <c r="V35" s="122"/>
      <c r="W35" s="122"/>
    </row>
    <row r="36" spans="1:23" x14ac:dyDescent="0.25">
      <c r="A36" s="21">
        <v>12</v>
      </c>
      <c r="B36" s="21" t="s">
        <v>24</v>
      </c>
      <c r="C36" s="22">
        <v>22</v>
      </c>
      <c r="D36" s="23">
        <v>10887.7</v>
      </c>
      <c r="E36" s="24">
        <f t="shared" si="0"/>
        <v>42.779999999999994</v>
      </c>
      <c r="F36" s="26">
        <v>3.6</v>
      </c>
      <c r="G36" s="26">
        <v>4.59</v>
      </c>
      <c r="H36" s="26">
        <v>7.4</v>
      </c>
      <c r="I36" s="26">
        <v>13.61</v>
      </c>
      <c r="J36" s="26">
        <v>3.86</v>
      </c>
      <c r="K36" s="25">
        <v>0.14389326181532064</v>
      </c>
      <c r="L36" s="26">
        <v>2.33</v>
      </c>
      <c r="M36" s="26">
        <v>0.08</v>
      </c>
      <c r="N36" s="113">
        <v>8.52</v>
      </c>
      <c r="O36" s="39">
        <v>0.02</v>
      </c>
      <c r="P36" s="39">
        <v>0.12</v>
      </c>
      <c r="Q36" s="39">
        <v>0.03</v>
      </c>
      <c r="R36" s="39">
        <v>2.48</v>
      </c>
      <c r="T36" s="122"/>
      <c r="U36" s="122"/>
      <c r="V36" s="122"/>
      <c r="W36" s="122"/>
    </row>
    <row r="37" spans="1:23" x14ac:dyDescent="0.25">
      <c r="A37" s="21">
        <v>13</v>
      </c>
      <c r="B37" s="21" t="s">
        <v>26</v>
      </c>
      <c r="C37" s="22">
        <v>13</v>
      </c>
      <c r="D37" s="23">
        <v>3708</v>
      </c>
      <c r="E37" s="24">
        <f t="shared" si="0"/>
        <v>46.279999999999987</v>
      </c>
      <c r="F37" s="26">
        <v>3.6</v>
      </c>
      <c r="G37" s="26">
        <v>4.59</v>
      </c>
      <c r="H37" s="26">
        <v>7.4</v>
      </c>
      <c r="I37" s="26">
        <v>15.85</v>
      </c>
      <c r="J37" s="26">
        <v>6.47</v>
      </c>
      <c r="K37" s="25">
        <v>0.17979144192736426</v>
      </c>
      <c r="L37" s="26">
        <v>2.33</v>
      </c>
      <c r="M37" s="26">
        <v>0.08</v>
      </c>
      <c r="N37" s="113">
        <v>8.52</v>
      </c>
      <c r="O37" s="39">
        <v>0.03</v>
      </c>
      <c r="P37" s="39">
        <v>0.18</v>
      </c>
      <c r="Q37" s="39">
        <v>0.05</v>
      </c>
      <c r="R37" s="39">
        <v>3.65</v>
      </c>
      <c r="T37" s="122"/>
      <c r="U37" s="122"/>
      <c r="V37" s="122"/>
      <c r="W37" s="122"/>
    </row>
    <row r="38" spans="1:23" x14ac:dyDescent="0.25">
      <c r="A38" s="21">
        <v>14</v>
      </c>
      <c r="B38" s="21" t="s">
        <v>26</v>
      </c>
      <c r="C38" s="22">
        <v>15</v>
      </c>
      <c r="D38" s="23">
        <v>3629.5</v>
      </c>
      <c r="E38" s="24">
        <f t="shared" si="0"/>
        <v>46.18</v>
      </c>
      <c r="F38" s="26">
        <v>3.6</v>
      </c>
      <c r="G38" s="26">
        <v>4.59</v>
      </c>
      <c r="H38" s="26">
        <v>7.4</v>
      </c>
      <c r="I38" s="26">
        <v>15.84</v>
      </c>
      <c r="J38" s="26">
        <v>6.61</v>
      </c>
      <c r="K38" s="25">
        <v>0.18368002938880471</v>
      </c>
      <c r="L38" s="26">
        <v>2.33</v>
      </c>
      <c r="M38" s="26">
        <v>0.08</v>
      </c>
      <c r="N38" s="113">
        <v>8.52</v>
      </c>
      <c r="O38" s="39">
        <v>0.03</v>
      </c>
      <c r="P38" s="39">
        <v>0.18</v>
      </c>
      <c r="Q38" s="39">
        <v>0.05</v>
      </c>
      <c r="R38" s="39">
        <v>3.56</v>
      </c>
      <c r="T38" s="122"/>
      <c r="U38" s="122"/>
      <c r="V38" s="122"/>
      <c r="W38" s="122"/>
    </row>
    <row r="39" spans="1:23" x14ac:dyDescent="0.25">
      <c r="A39" s="21">
        <v>15</v>
      </c>
      <c r="B39" s="21" t="s">
        <v>26</v>
      </c>
      <c r="C39" s="22">
        <v>17</v>
      </c>
      <c r="D39" s="23">
        <v>3656.4</v>
      </c>
      <c r="E39" s="24">
        <f t="shared" si="0"/>
        <v>45.989999999999995</v>
      </c>
      <c r="F39" s="26">
        <v>3.6</v>
      </c>
      <c r="G39" s="26">
        <v>4.59</v>
      </c>
      <c r="H39" s="26">
        <v>7.4</v>
      </c>
      <c r="I39" s="26">
        <v>15.64</v>
      </c>
      <c r="J39" s="26">
        <v>6.57</v>
      </c>
      <c r="K39" s="25">
        <v>0.18232870218429786</v>
      </c>
      <c r="L39" s="26">
        <v>2.33</v>
      </c>
      <c r="M39" s="26">
        <v>0.08</v>
      </c>
      <c r="N39" s="113">
        <v>8.52</v>
      </c>
      <c r="O39" s="39">
        <v>0.03</v>
      </c>
      <c r="P39" s="39">
        <v>0.18</v>
      </c>
      <c r="Q39" s="39">
        <v>0.05</v>
      </c>
      <c r="R39" s="39">
        <v>3.57</v>
      </c>
      <c r="T39" s="122"/>
      <c r="U39" s="122"/>
      <c r="V39" s="122"/>
      <c r="W39" s="122"/>
    </row>
    <row r="40" spans="1:23" x14ac:dyDescent="0.25">
      <c r="A40" s="21">
        <v>16</v>
      </c>
      <c r="B40" s="21" t="s">
        <v>27</v>
      </c>
      <c r="C40" s="22">
        <v>3</v>
      </c>
      <c r="D40" s="23">
        <v>3647</v>
      </c>
      <c r="E40" s="24">
        <f t="shared" si="0"/>
        <v>46.279999999999994</v>
      </c>
      <c r="F40" s="26">
        <v>3.6</v>
      </c>
      <c r="G40" s="26">
        <v>4.59</v>
      </c>
      <c r="H40" s="26">
        <v>7.4</v>
      </c>
      <c r="I40" s="26">
        <v>15.92</v>
      </c>
      <c r="J40" s="26">
        <v>6.58</v>
      </c>
      <c r="K40" s="25">
        <v>0.18279864729001005</v>
      </c>
      <c r="L40" s="26">
        <v>2.33</v>
      </c>
      <c r="M40" s="26">
        <v>0.08</v>
      </c>
      <c r="N40" s="113">
        <v>8.52</v>
      </c>
      <c r="O40" s="39">
        <v>0.03</v>
      </c>
      <c r="P40" s="39">
        <v>0.18</v>
      </c>
      <c r="Q40" s="39">
        <v>0.05</v>
      </c>
      <c r="R40" s="39">
        <v>3.58</v>
      </c>
      <c r="T40" s="122"/>
      <c r="U40" s="122"/>
      <c r="V40" s="122"/>
      <c r="W40" s="122"/>
    </row>
    <row r="41" spans="1:23" x14ac:dyDescent="0.25">
      <c r="A41" s="21">
        <v>17</v>
      </c>
      <c r="B41" s="21" t="s">
        <v>27</v>
      </c>
      <c r="C41" s="22">
        <v>5</v>
      </c>
      <c r="D41" s="23">
        <v>3623.2</v>
      </c>
      <c r="E41" s="24">
        <f t="shared" si="0"/>
        <v>46.349999999999987</v>
      </c>
      <c r="F41" s="26">
        <v>3.6</v>
      </c>
      <c r="G41" s="26">
        <v>4.59</v>
      </c>
      <c r="H41" s="26">
        <v>7.4</v>
      </c>
      <c r="I41" s="26">
        <v>15.85</v>
      </c>
      <c r="J41" s="26">
        <v>6.63</v>
      </c>
      <c r="K41" s="25">
        <v>0.19089938912195481</v>
      </c>
      <c r="L41" s="26">
        <v>2.33</v>
      </c>
      <c r="M41" s="26">
        <v>0.08</v>
      </c>
      <c r="N41" s="113">
        <v>8.52</v>
      </c>
      <c r="O41" s="39">
        <v>0.03</v>
      </c>
      <c r="P41" s="39">
        <v>0.19</v>
      </c>
      <c r="Q41" s="39">
        <v>0.05</v>
      </c>
      <c r="R41" s="39">
        <v>3.71</v>
      </c>
      <c r="T41" s="122"/>
      <c r="U41" s="122"/>
      <c r="V41" s="122"/>
      <c r="W41" s="122"/>
    </row>
    <row r="42" spans="1:23" x14ac:dyDescent="0.25">
      <c r="A42" s="21">
        <v>18</v>
      </c>
      <c r="B42" s="21" t="s">
        <v>27</v>
      </c>
      <c r="C42" s="22">
        <v>7</v>
      </c>
      <c r="D42" s="23">
        <v>3633.3</v>
      </c>
      <c r="E42" s="24">
        <f t="shared" si="0"/>
        <v>46.419999999999995</v>
      </c>
      <c r="F42" s="26">
        <v>3.6</v>
      </c>
      <c r="G42" s="26">
        <v>4.59</v>
      </c>
      <c r="H42" s="26">
        <v>7.4</v>
      </c>
      <c r="I42" s="26">
        <v>15.97</v>
      </c>
      <c r="J42" s="26">
        <v>6.61</v>
      </c>
      <c r="K42" s="25">
        <v>0.19036871897907318</v>
      </c>
      <c r="L42" s="26">
        <v>2.33</v>
      </c>
      <c r="M42" s="26">
        <v>0.08</v>
      </c>
      <c r="N42" s="113">
        <v>8.52</v>
      </c>
      <c r="O42" s="39">
        <v>0.03</v>
      </c>
      <c r="P42" s="39">
        <v>0.18</v>
      </c>
      <c r="Q42" s="39">
        <v>0.05</v>
      </c>
      <c r="R42" s="39">
        <v>3.67</v>
      </c>
      <c r="T42" s="122"/>
      <c r="U42" s="122"/>
      <c r="V42" s="122"/>
      <c r="W42" s="122"/>
    </row>
    <row r="43" spans="1:23" x14ac:dyDescent="0.25">
      <c r="A43" s="21">
        <v>19</v>
      </c>
      <c r="B43" s="21" t="s">
        <v>27</v>
      </c>
      <c r="C43" s="22">
        <v>13</v>
      </c>
      <c r="D43" s="23">
        <v>10865.6</v>
      </c>
      <c r="E43" s="24">
        <f t="shared" si="0"/>
        <v>43.33</v>
      </c>
      <c r="F43" s="26">
        <v>3.6</v>
      </c>
      <c r="G43" s="26">
        <v>4.59</v>
      </c>
      <c r="H43" s="26">
        <v>7.4</v>
      </c>
      <c r="I43" s="26">
        <v>14.03</v>
      </c>
      <c r="J43" s="26">
        <v>4.08</v>
      </c>
      <c r="K43" s="25">
        <v>0.17486379031070534</v>
      </c>
      <c r="L43" s="26">
        <v>2.33</v>
      </c>
      <c r="M43" s="26">
        <v>0.08</v>
      </c>
      <c r="N43" s="113">
        <v>8.52</v>
      </c>
      <c r="O43" s="28">
        <v>0.08</v>
      </c>
      <c r="P43" s="39">
        <v>0.2</v>
      </c>
      <c r="Q43" s="28">
        <v>7.0000000000000007E-2</v>
      </c>
      <c r="R43" s="28">
        <v>2.4300000000000002</v>
      </c>
      <c r="T43" s="122"/>
      <c r="U43" s="122"/>
      <c r="V43" s="122"/>
      <c r="W43" s="122"/>
    </row>
    <row r="44" spans="1:23" x14ac:dyDescent="0.25">
      <c r="A44" s="21">
        <v>20</v>
      </c>
      <c r="B44" s="21" t="s">
        <v>27</v>
      </c>
      <c r="C44" s="22">
        <v>21</v>
      </c>
      <c r="D44" s="23">
        <v>11948.8</v>
      </c>
      <c r="E44" s="24">
        <f t="shared" si="0"/>
        <v>42.46</v>
      </c>
      <c r="F44" s="26">
        <v>3.6</v>
      </c>
      <c r="G44" s="26">
        <v>4.59</v>
      </c>
      <c r="H44" s="26">
        <v>7.4</v>
      </c>
      <c r="I44" s="26">
        <v>13.48</v>
      </c>
      <c r="J44" s="26">
        <v>3.52</v>
      </c>
      <c r="K44" s="25">
        <v>0.14227370112479915</v>
      </c>
      <c r="L44" s="26">
        <v>2.33</v>
      </c>
      <c r="M44" s="26">
        <v>0.08</v>
      </c>
      <c r="N44" s="113">
        <v>8.52</v>
      </c>
      <c r="O44" s="39">
        <v>0.02</v>
      </c>
      <c r="P44" s="39">
        <v>0.12</v>
      </c>
      <c r="Q44" s="39">
        <v>0.03</v>
      </c>
      <c r="R44" s="39">
        <v>2.29</v>
      </c>
      <c r="T44" s="122"/>
      <c r="U44" s="122"/>
      <c r="V44" s="122"/>
      <c r="W44" s="122"/>
    </row>
    <row r="45" spans="1:23" x14ac:dyDescent="0.25">
      <c r="A45" s="21">
        <v>21</v>
      </c>
      <c r="B45" s="21" t="s">
        <v>27</v>
      </c>
      <c r="C45" s="22">
        <v>22</v>
      </c>
      <c r="D45" s="23">
        <v>12261.8</v>
      </c>
      <c r="E45" s="24">
        <f t="shared" si="0"/>
        <v>42.22</v>
      </c>
      <c r="F45" s="26">
        <v>3.6</v>
      </c>
      <c r="G45" s="26">
        <v>4.59</v>
      </c>
      <c r="H45" s="26">
        <v>7.4</v>
      </c>
      <c r="I45" s="26">
        <v>13.61</v>
      </c>
      <c r="J45" s="26">
        <v>3.36</v>
      </c>
      <c r="K45" s="25">
        <v>0.16310818966220295</v>
      </c>
      <c r="L45" s="26">
        <v>2.33</v>
      </c>
      <c r="M45" s="26">
        <v>0.08</v>
      </c>
      <c r="N45" s="113">
        <v>8.52</v>
      </c>
      <c r="O45" s="39">
        <v>0.02</v>
      </c>
      <c r="P45" s="39">
        <v>0.1</v>
      </c>
      <c r="Q45" s="39">
        <v>0.03</v>
      </c>
      <c r="R45" s="39">
        <v>1.94</v>
      </c>
      <c r="T45" s="122"/>
      <c r="U45" s="122"/>
      <c r="V45" s="122"/>
      <c r="W45" s="122"/>
    </row>
    <row r="46" spans="1:23" x14ac:dyDescent="0.25">
      <c r="A46" s="21">
        <v>22</v>
      </c>
      <c r="B46" s="21" t="s">
        <v>28</v>
      </c>
      <c r="C46" s="22">
        <v>3</v>
      </c>
      <c r="D46" s="23">
        <v>5024.8999999999996</v>
      </c>
      <c r="E46" s="24">
        <f t="shared" si="0"/>
        <v>41.540000000000006</v>
      </c>
      <c r="F46" s="26">
        <v>3.6</v>
      </c>
      <c r="G46" s="26">
        <v>4.59</v>
      </c>
      <c r="H46" s="26">
        <v>7.4</v>
      </c>
      <c r="I46" s="26">
        <v>12.68</v>
      </c>
      <c r="J46" s="26">
        <v>4.1900000000000004</v>
      </c>
      <c r="K46" s="25">
        <v>0.18905848872614381</v>
      </c>
      <c r="L46" s="26">
        <v>2.33</v>
      </c>
      <c r="M46" s="26">
        <v>0.08</v>
      </c>
      <c r="N46" s="113">
        <v>8.52</v>
      </c>
      <c r="O46" s="39">
        <v>0.02</v>
      </c>
      <c r="P46" s="39">
        <v>0.11</v>
      </c>
      <c r="Q46" s="39">
        <v>0.03</v>
      </c>
      <c r="R46" s="39">
        <v>2.1800000000000002</v>
      </c>
      <c r="T46" s="122"/>
      <c r="U46" s="122"/>
      <c r="V46" s="122"/>
      <c r="W46" s="122"/>
    </row>
    <row r="47" spans="1:23" x14ac:dyDescent="0.25">
      <c r="A47" s="21">
        <v>23</v>
      </c>
      <c r="B47" s="21" t="s">
        <v>28</v>
      </c>
      <c r="C47" s="22">
        <v>5</v>
      </c>
      <c r="D47" s="23">
        <v>5000</v>
      </c>
      <c r="E47" s="24">
        <f t="shared" si="0"/>
        <v>41.69</v>
      </c>
      <c r="F47" s="26">
        <v>3.6</v>
      </c>
      <c r="G47" s="26">
        <v>4.59</v>
      </c>
      <c r="H47" s="26">
        <v>7.4</v>
      </c>
      <c r="I47" s="26">
        <v>12.85</v>
      </c>
      <c r="J47" s="26">
        <v>4.21</v>
      </c>
      <c r="K47" s="25">
        <v>0.18999999999999997</v>
      </c>
      <c r="L47" s="26">
        <v>2.33</v>
      </c>
      <c r="M47" s="26">
        <v>0.08</v>
      </c>
      <c r="N47" s="113">
        <v>8.52</v>
      </c>
      <c r="O47" s="39">
        <v>0.02</v>
      </c>
      <c r="P47" s="39">
        <v>0.11</v>
      </c>
      <c r="Q47" s="39">
        <v>0.03</v>
      </c>
      <c r="R47" s="39">
        <v>2.16</v>
      </c>
      <c r="T47" s="122"/>
      <c r="U47" s="122"/>
      <c r="V47" s="122"/>
      <c r="W47" s="122"/>
    </row>
    <row r="48" spans="1:23" x14ac:dyDescent="0.25">
      <c r="A48" s="21">
        <v>24</v>
      </c>
      <c r="B48" s="21" t="s">
        <v>29</v>
      </c>
      <c r="C48" s="22">
        <v>22</v>
      </c>
      <c r="D48" s="23">
        <v>3638.2</v>
      </c>
      <c r="E48" s="24">
        <f t="shared" si="0"/>
        <v>46.239999999999995</v>
      </c>
      <c r="F48" s="26">
        <v>3.6</v>
      </c>
      <c r="G48" s="26">
        <v>4.59</v>
      </c>
      <c r="H48" s="26">
        <v>7.4</v>
      </c>
      <c r="I48" s="26">
        <v>15.83</v>
      </c>
      <c r="J48" s="26">
        <v>6.6</v>
      </c>
      <c r="K48" s="25">
        <v>0.18324079673098417</v>
      </c>
      <c r="L48" s="26">
        <v>2.33</v>
      </c>
      <c r="M48" s="26">
        <v>0.08</v>
      </c>
      <c r="N48" s="113">
        <v>8.52</v>
      </c>
      <c r="O48" s="39">
        <v>0.03</v>
      </c>
      <c r="P48" s="39">
        <v>0.18</v>
      </c>
      <c r="Q48" s="39">
        <v>0.05</v>
      </c>
      <c r="R48" s="28">
        <v>3.63</v>
      </c>
      <c r="T48" s="122"/>
      <c r="U48" s="122"/>
      <c r="V48" s="122"/>
      <c r="W48" s="122"/>
    </row>
    <row r="49" spans="1:23" x14ac:dyDescent="0.25">
      <c r="A49" s="21">
        <v>25</v>
      </c>
      <c r="B49" s="21" t="s">
        <v>30</v>
      </c>
      <c r="C49" s="22">
        <v>1</v>
      </c>
      <c r="D49" s="23">
        <v>10052</v>
      </c>
      <c r="E49" s="24">
        <f t="shared" si="0"/>
        <v>41.370000000000005</v>
      </c>
      <c r="F49" s="26">
        <v>3.6</v>
      </c>
      <c r="G49" s="26">
        <v>4.59</v>
      </c>
      <c r="H49" s="26">
        <v>7.4</v>
      </c>
      <c r="I49" s="26">
        <v>12.45</v>
      </c>
      <c r="J49" s="26">
        <v>4.1900000000000004</v>
      </c>
      <c r="K49" s="25">
        <v>0.18901711102268204</v>
      </c>
      <c r="L49" s="26">
        <v>2.33</v>
      </c>
      <c r="M49" s="26">
        <v>0.08</v>
      </c>
      <c r="N49" s="113">
        <v>8.52</v>
      </c>
      <c r="O49" s="39">
        <v>0.02</v>
      </c>
      <c r="P49" s="39">
        <v>0.11</v>
      </c>
      <c r="Q49" s="39">
        <v>0.03</v>
      </c>
      <c r="R49" s="28">
        <v>2.2400000000000002</v>
      </c>
      <c r="T49" s="122"/>
      <c r="U49" s="122"/>
      <c r="V49" s="122"/>
      <c r="W49" s="122"/>
    </row>
    <row r="50" spans="1:23" x14ac:dyDescent="0.25">
      <c r="A50" s="21">
        <v>26</v>
      </c>
      <c r="B50" s="21" t="s">
        <v>31</v>
      </c>
      <c r="C50" s="22">
        <v>7</v>
      </c>
      <c r="D50" s="23">
        <v>5054</v>
      </c>
      <c r="E50" s="24">
        <f t="shared" si="0"/>
        <v>42.08</v>
      </c>
      <c r="F50" s="24">
        <v>3.6</v>
      </c>
      <c r="G50" s="24">
        <v>4.59</v>
      </c>
      <c r="H50" s="24">
        <v>7.4</v>
      </c>
      <c r="I50" s="24">
        <v>12.77</v>
      </c>
      <c r="J50" s="24">
        <v>4.17</v>
      </c>
      <c r="K50" s="25">
        <v>0.18796992481203009</v>
      </c>
      <c r="L50" s="26">
        <v>2.33</v>
      </c>
      <c r="M50" s="24">
        <v>0.08</v>
      </c>
      <c r="N50" s="114">
        <v>8.52</v>
      </c>
      <c r="O50" s="39">
        <v>0.02</v>
      </c>
      <c r="P50" s="39">
        <v>0.13</v>
      </c>
      <c r="Q50" s="39">
        <v>0.04</v>
      </c>
      <c r="R50" s="39">
        <v>2.6</v>
      </c>
      <c r="T50" s="122"/>
      <c r="U50" s="122"/>
      <c r="V50" s="122"/>
      <c r="W50" s="122"/>
    </row>
    <row r="51" spans="1:23" x14ac:dyDescent="0.25">
      <c r="A51" s="21">
        <v>27</v>
      </c>
      <c r="B51" s="21" t="s">
        <v>32</v>
      </c>
      <c r="C51" s="22">
        <v>11</v>
      </c>
      <c r="D51" s="23">
        <v>5044</v>
      </c>
      <c r="E51" s="24">
        <f t="shared" si="0"/>
        <v>42.1</v>
      </c>
      <c r="F51" s="24">
        <v>3.6</v>
      </c>
      <c r="G51" s="24">
        <v>4.59</v>
      </c>
      <c r="H51" s="24">
        <v>7.4</v>
      </c>
      <c r="I51" s="24">
        <v>12.78</v>
      </c>
      <c r="J51" s="24">
        <v>4.17</v>
      </c>
      <c r="K51" s="25">
        <v>0.18834258524980174</v>
      </c>
      <c r="L51" s="26">
        <v>2.33</v>
      </c>
      <c r="M51" s="24">
        <v>0.08</v>
      </c>
      <c r="N51" s="114">
        <v>8.52</v>
      </c>
      <c r="O51" s="39">
        <v>0.02</v>
      </c>
      <c r="P51" s="39">
        <v>0.13</v>
      </c>
      <c r="Q51" s="39">
        <v>0.04</v>
      </c>
      <c r="R51" s="28">
        <v>2.61</v>
      </c>
      <c r="T51" s="122"/>
      <c r="U51" s="122"/>
      <c r="V51" s="122"/>
      <c r="W51" s="122"/>
    </row>
    <row r="52" spans="1:23" x14ac:dyDescent="0.25">
      <c r="A52" s="21">
        <v>28</v>
      </c>
      <c r="B52" s="29" t="s">
        <v>20</v>
      </c>
      <c r="C52" s="30">
        <v>10</v>
      </c>
      <c r="D52" s="31"/>
      <c r="E52" s="24">
        <f t="shared" si="0"/>
        <v>36.020000000000003</v>
      </c>
      <c r="F52" s="33">
        <v>1.82</v>
      </c>
      <c r="G52" s="34">
        <v>3.75</v>
      </c>
      <c r="H52" s="35">
        <v>7.24</v>
      </c>
      <c r="I52" s="33">
        <v>12.36</v>
      </c>
      <c r="J52" s="26">
        <v>3.48</v>
      </c>
      <c r="K52" s="37">
        <v>0.18</v>
      </c>
      <c r="L52" s="33">
        <v>1.1100000000000001</v>
      </c>
      <c r="M52" s="33">
        <v>0.09</v>
      </c>
      <c r="N52" s="118">
        <v>7.02</v>
      </c>
      <c r="O52" s="39">
        <v>0.02</v>
      </c>
      <c r="P52" s="39">
        <v>0.12</v>
      </c>
      <c r="Q52" s="39">
        <v>0.03</v>
      </c>
      <c r="R52" s="39">
        <v>2.46</v>
      </c>
      <c r="T52" s="122"/>
      <c r="U52" s="122"/>
      <c r="V52" s="122"/>
      <c r="W52" s="122"/>
    </row>
    <row r="53" spans="1:23" x14ac:dyDescent="0.25">
      <c r="A53" s="21">
        <v>29</v>
      </c>
      <c r="B53" s="21" t="s">
        <v>20</v>
      </c>
      <c r="C53" s="22">
        <v>22</v>
      </c>
      <c r="D53" s="31"/>
      <c r="E53" s="24">
        <f t="shared" si="0"/>
        <v>38.54</v>
      </c>
      <c r="F53" s="26">
        <v>1.82</v>
      </c>
      <c r="G53" s="38">
        <v>3.75</v>
      </c>
      <c r="H53" s="39">
        <v>7.24</v>
      </c>
      <c r="I53" s="26">
        <v>14.77</v>
      </c>
      <c r="J53" s="26">
        <v>3.48</v>
      </c>
      <c r="K53" s="40">
        <v>0.17</v>
      </c>
      <c r="L53" s="26">
        <v>1.1100000000000001</v>
      </c>
      <c r="M53" s="26">
        <v>0.09</v>
      </c>
      <c r="N53" s="118">
        <v>7.02</v>
      </c>
      <c r="O53" s="39">
        <v>0.02</v>
      </c>
      <c r="P53" s="39">
        <v>0.13</v>
      </c>
      <c r="Q53" s="39">
        <v>0.04</v>
      </c>
      <c r="R53" s="39">
        <v>2.5499999999999998</v>
      </c>
      <c r="T53" s="122"/>
      <c r="U53" s="122"/>
      <c r="V53" s="122"/>
      <c r="W53" s="122"/>
    </row>
    <row r="54" spans="1:23" x14ac:dyDescent="0.25">
      <c r="A54" s="41"/>
      <c r="B54" s="41"/>
      <c r="C54" s="42"/>
      <c r="D54" s="31"/>
      <c r="E54" s="27"/>
      <c r="F54" s="32"/>
      <c r="G54" s="97"/>
      <c r="H54" s="98"/>
      <c r="I54" s="32"/>
      <c r="J54" s="32"/>
      <c r="K54" s="36"/>
      <c r="L54" s="32"/>
      <c r="M54" s="32"/>
      <c r="N54" s="94"/>
      <c r="O54" s="98"/>
      <c r="P54" s="98"/>
      <c r="Q54" s="98"/>
      <c r="R54" s="98"/>
      <c r="T54" s="122"/>
      <c r="U54" s="122"/>
      <c r="V54" s="122"/>
      <c r="W54" s="122"/>
    </row>
    <row r="55" spans="1:23" x14ac:dyDescent="0.25">
      <c r="A55" s="148" t="s">
        <v>176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23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23" ht="15" customHeight="1" x14ac:dyDescent="0.25">
      <c r="A57" s="133" t="s">
        <v>1</v>
      </c>
      <c r="B57" s="133" t="s">
        <v>2</v>
      </c>
      <c r="C57" s="149" t="s">
        <v>165</v>
      </c>
      <c r="D57" s="136" t="s">
        <v>3</v>
      </c>
      <c r="E57" s="142" t="s">
        <v>4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4"/>
    </row>
    <row r="58" spans="1:23" ht="12.75" customHeight="1" x14ac:dyDescent="0.25">
      <c r="A58" s="134"/>
      <c r="B58" s="134"/>
      <c r="C58" s="149"/>
      <c r="D58" s="137"/>
      <c r="E58" s="135" t="s">
        <v>5</v>
      </c>
      <c r="F58" s="163" t="s">
        <v>6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/>
    </row>
    <row r="59" spans="1:23" ht="13.15" customHeight="1" x14ac:dyDescent="0.25">
      <c r="A59" s="134"/>
      <c r="B59" s="134"/>
      <c r="C59" s="149"/>
      <c r="D59" s="137"/>
      <c r="E59" s="149"/>
      <c r="F59" s="133" t="s">
        <v>7</v>
      </c>
      <c r="G59" s="133" t="s">
        <v>8</v>
      </c>
      <c r="H59" s="135" t="s">
        <v>9</v>
      </c>
      <c r="I59" s="159" t="s">
        <v>10</v>
      </c>
      <c r="J59" s="160"/>
      <c r="K59" s="161"/>
      <c r="L59" s="133" t="s">
        <v>11</v>
      </c>
      <c r="M59" s="135" t="s">
        <v>12</v>
      </c>
      <c r="N59" s="162" t="s">
        <v>34</v>
      </c>
      <c r="O59" s="145" t="s">
        <v>160</v>
      </c>
      <c r="P59" s="145" t="s">
        <v>161</v>
      </c>
      <c r="Q59" s="145" t="s">
        <v>162</v>
      </c>
      <c r="R59" s="145" t="s">
        <v>163</v>
      </c>
    </row>
    <row r="60" spans="1:23" x14ac:dyDescent="0.25">
      <c r="A60" s="134"/>
      <c r="B60" s="134"/>
      <c r="C60" s="149"/>
      <c r="D60" s="137"/>
      <c r="E60" s="149"/>
      <c r="F60" s="134"/>
      <c r="G60" s="134"/>
      <c r="H60" s="149"/>
      <c r="I60" s="152"/>
      <c r="J60" s="153"/>
      <c r="K60" s="154"/>
      <c r="L60" s="134"/>
      <c r="M60" s="149"/>
      <c r="N60" s="150"/>
      <c r="O60" s="146"/>
      <c r="P60" s="146"/>
      <c r="Q60" s="146"/>
      <c r="R60" s="146"/>
    </row>
    <row r="61" spans="1:23" ht="12.75" customHeight="1" x14ac:dyDescent="0.25">
      <c r="A61" s="134"/>
      <c r="B61" s="134"/>
      <c r="C61" s="149"/>
      <c r="D61" s="137"/>
      <c r="E61" s="149"/>
      <c r="F61" s="134"/>
      <c r="G61" s="134"/>
      <c r="H61" s="149"/>
      <c r="I61" s="155"/>
      <c r="J61" s="156"/>
      <c r="K61" s="157"/>
      <c r="L61" s="134"/>
      <c r="M61" s="149"/>
      <c r="N61" s="150"/>
      <c r="O61" s="146"/>
      <c r="P61" s="146"/>
      <c r="Q61" s="146"/>
      <c r="R61" s="146"/>
    </row>
    <row r="62" spans="1:23" ht="60.75" customHeight="1" x14ac:dyDescent="0.25">
      <c r="A62" s="135"/>
      <c r="B62" s="135"/>
      <c r="C62" s="149"/>
      <c r="D62" s="138"/>
      <c r="E62" s="149"/>
      <c r="F62" s="158"/>
      <c r="G62" s="135"/>
      <c r="H62" s="149"/>
      <c r="I62" s="46" t="s">
        <v>17</v>
      </c>
      <c r="J62" s="142" t="s">
        <v>18</v>
      </c>
      <c r="K62" s="144"/>
      <c r="L62" s="135"/>
      <c r="M62" s="149"/>
      <c r="N62" s="151"/>
      <c r="O62" s="147"/>
      <c r="P62" s="147"/>
      <c r="Q62" s="147"/>
      <c r="R62" s="147"/>
    </row>
    <row r="63" spans="1:23" s="5" customFormat="1" ht="13.5" customHeight="1" x14ac:dyDescent="0.25">
      <c r="A63" s="47">
        <v>1</v>
      </c>
      <c r="B63" s="47">
        <v>2</v>
      </c>
      <c r="C63" s="110">
        <v>3</v>
      </c>
      <c r="D63" s="48"/>
      <c r="E63" s="110">
        <v>4</v>
      </c>
      <c r="F63" s="110">
        <v>5</v>
      </c>
      <c r="G63" s="110">
        <v>6</v>
      </c>
      <c r="H63" s="110">
        <v>7</v>
      </c>
      <c r="I63" s="110">
        <v>8</v>
      </c>
      <c r="J63" s="142">
        <v>9</v>
      </c>
      <c r="K63" s="166"/>
      <c r="L63" s="110">
        <v>10</v>
      </c>
      <c r="M63" s="110">
        <v>11</v>
      </c>
      <c r="N63" s="117">
        <v>12</v>
      </c>
      <c r="O63" s="49">
        <v>13</v>
      </c>
      <c r="P63" s="49">
        <v>14</v>
      </c>
      <c r="Q63" s="49">
        <v>15</v>
      </c>
      <c r="R63" s="49">
        <v>16</v>
      </c>
    </row>
    <row r="64" spans="1:23" x14ac:dyDescent="0.25">
      <c r="A64" s="21">
        <v>1</v>
      </c>
      <c r="B64" s="21" t="s">
        <v>42</v>
      </c>
      <c r="C64" s="22">
        <v>22</v>
      </c>
      <c r="D64" s="23"/>
      <c r="E64" s="26">
        <f>F64+G64+H64+I64+L64+M64+N64+O64+P64+Q64</f>
        <v>35.540000000000006</v>
      </c>
      <c r="F64" s="26">
        <v>3.6</v>
      </c>
      <c r="G64" s="26">
        <v>4.51</v>
      </c>
      <c r="H64" s="26">
        <v>4.46</v>
      </c>
      <c r="I64" s="26">
        <v>14.74</v>
      </c>
      <c r="J64" s="167">
        <v>5.19</v>
      </c>
      <c r="K64" s="168"/>
      <c r="L64" s="26">
        <v>1.0900000000000001</v>
      </c>
      <c r="M64" s="26">
        <v>0.08</v>
      </c>
      <c r="N64" s="121">
        <v>6.87</v>
      </c>
      <c r="O64" s="28">
        <v>0.02</v>
      </c>
      <c r="P64" s="28">
        <v>0.13</v>
      </c>
      <c r="Q64" s="28">
        <v>0.04</v>
      </c>
      <c r="R64" s="28" t="s">
        <v>181</v>
      </c>
    </row>
    <row r="65" spans="1:23" x14ac:dyDescent="0.25">
      <c r="A65" s="41"/>
      <c r="B65" s="41"/>
      <c r="C65" s="42"/>
      <c r="D65" s="31"/>
      <c r="E65" s="32"/>
      <c r="F65" s="32"/>
      <c r="G65" s="32"/>
      <c r="H65" s="32"/>
      <c r="I65" s="32"/>
      <c r="J65" s="99"/>
      <c r="K65" s="100"/>
      <c r="L65" s="32"/>
      <c r="M65" s="32"/>
      <c r="N65" s="101"/>
      <c r="O65" s="96"/>
      <c r="P65" s="96"/>
      <c r="Q65" s="96"/>
      <c r="R65" s="96"/>
    </row>
    <row r="66" spans="1:23" x14ac:dyDescent="0.25">
      <c r="A66" s="148" t="s">
        <v>36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23" ht="15" customHeight="1" x14ac:dyDescent="0.25">
      <c r="A67" s="133" t="s">
        <v>1</v>
      </c>
      <c r="B67" s="133" t="s">
        <v>2</v>
      </c>
      <c r="C67" s="133" t="s">
        <v>165</v>
      </c>
      <c r="D67" s="136" t="s">
        <v>3</v>
      </c>
      <c r="E67" s="142" t="s">
        <v>4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4"/>
    </row>
    <row r="68" spans="1:23" ht="12.75" customHeight="1" x14ac:dyDescent="0.25">
      <c r="A68" s="134"/>
      <c r="B68" s="134"/>
      <c r="C68" s="134"/>
      <c r="D68" s="137"/>
      <c r="E68" s="135" t="s">
        <v>5</v>
      </c>
      <c r="F68" s="163" t="s">
        <v>6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/>
    </row>
    <row r="69" spans="1:23" ht="13.15" customHeight="1" x14ac:dyDescent="0.25">
      <c r="A69" s="134"/>
      <c r="B69" s="134"/>
      <c r="C69" s="134"/>
      <c r="D69" s="137"/>
      <c r="E69" s="149"/>
      <c r="F69" s="133" t="s">
        <v>7</v>
      </c>
      <c r="G69" s="135" t="s">
        <v>8</v>
      </c>
      <c r="H69" s="135" t="s">
        <v>9</v>
      </c>
      <c r="I69" s="159" t="s">
        <v>10</v>
      </c>
      <c r="J69" s="160"/>
      <c r="K69" s="161"/>
      <c r="L69" s="133" t="s">
        <v>33</v>
      </c>
      <c r="M69" s="135" t="s">
        <v>12</v>
      </c>
      <c r="N69" s="162" t="s">
        <v>34</v>
      </c>
      <c r="O69" s="145" t="s">
        <v>160</v>
      </c>
      <c r="P69" s="145" t="s">
        <v>161</v>
      </c>
      <c r="Q69" s="145" t="s">
        <v>162</v>
      </c>
      <c r="R69" s="145" t="s">
        <v>163</v>
      </c>
    </row>
    <row r="70" spans="1:23" ht="12.75" customHeight="1" x14ac:dyDescent="0.25">
      <c r="A70" s="134"/>
      <c r="B70" s="134"/>
      <c r="C70" s="134"/>
      <c r="D70" s="137"/>
      <c r="E70" s="149"/>
      <c r="F70" s="134"/>
      <c r="G70" s="149"/>
      <c r="H70" s="149"/>
      <c r="I70" s="152"/>
      <c r="J70" s="153"/>
      <c r="K70" s="154"/>
      <c r="L70" s="134"/>
      <c r="M70" s="149"/>
      <c r="N70" s="150"/>
      <c r="O70" s="146"/>
      <c r="P70" s="146"/>
      <c r="Q70" s="146"/>
      <c r="R70" s="146"/>
    </row>
    <row r="71" spans="1:23" ht="11.25" customHeight="1" x14ac:dyDescent="0.25">
      <c r="A71" s="134"/>
      <c r="B71" s="134"/>
      <c r="C71" s="134"/>
      <c r="D71" s="137"/>
      <c r="E71" s="149"/>
      <c r="F71" s="134"/>
      <c r="G71" s="149"/>
      <c r="H71" s="149"/>
      <c r="I71" s="155"/>
      <c r="J71" s="156"/>
      <c r="K71" s="157"/>
      <c r="L71" s="134"/>
      <c r="M71" s="149"/>
      <c r="N71" s="150"/>
      <c r="O71" s="146"/>
      <c r="P71" s="146"/>
      <c r="Q71" s="146"/>
      <c r="R71" s="146"/>
    </row>
    <row r="72" spans="1:23" ht="63" customHeight="1" x14ac:dyDescent="0.25">
      <c r="A72" s="135"/>
      <c r="B72" s="135"/>
      <c r="C72" s="135"/>
      <c r="D72" s="138"/>
      <c r="E72" s="149"/>
      <c r="F72" s="158"/>
      <c r="G72" s="149"/>
      <c r="H72" s="149"/>
      <c r="I72" s="46" t="s">
        <v>17</v>
      </c>
      <c r="J72" s="142" t="s">
        <v>18</v>
      </c>
      <c r="K72" s="144"/>
      <c r="L72" s="135"/>
      <c r="M72" s="149"/>
      <c r="N72" s="151"/>
      <c r="O72" s="147"/>
      <c r="P72" s="147"/>
      <c r="Q72" s="147"/>
      <c r="R72" s="147"/>
    </row>
    <row r="73" spans="1:23" s="5" customFormat="1" ht="13.5" customHeight="1" x14ac:dyDescent="0.25">
      <c r="A73" s="47">
        <v>1</v>
      </c>
      <c r="B73" s="47">
        <v>2</v>
      </c>
      <c r="C73" s="110">
        <v>3</v>
      </c>
      <c r="D73" s="48"/>
      <c r="E73" s="110">
        <v>4</v>
      </c>
      <c r="F73" s="110">
        <v>5</v>
      </c>
      <c r="G73" s="110">
        <v>6</v>
      </c>
      <c r="H73" s="110">
        <v>7</v>
      </c>
      <c r="I73" s="110">
        <v>8</v>
      </c>
      <c r="J73" s="142">
        <v>9</v>
      </c>
      <c r="K73" s="166"/>
      <c r="L73" s="110">
        <v>10</v>
      </c>
      <c r="M73" s="110">
        <v>11</v>
      </c>
      <c r="N73" s="117">
        <v>12</v>
      </c>
      <c r="O73" s="49">
        <v>13</v>
      </c>
      <c r="P73" s="49">
        <v>14</v>
      </c>
      <c r="Q73" s="49">
        <v>15</v>
      </c>
      <c r="R73" s="49">
        <v>16</v>
      </c>
    </row>
    <row r="74" spans="1:23" x14ac:dyDescent="0.25">
      <c r="A74" s="21">
        <v>1</v>
      </c>
      <c r="B74" s="21" t="s">
        <v>37</v>
      </c>
      <c r="C74" s="22">
        <v>9</v>
      </c>
      <c r="D74" s="23">
        <v>4637.2</v>
      </c>
      <c r="E74" s="26">
        <f t="shared" ref="E74:E105" si="1">F74+G74+H74+I74+L74+M74+N74+O74+P74+Q74+R74</f>
        <v>39.980000000000004</v>
      </c>
      <c r="F74" s="26">
        <v>3.6</v>
      </c>
      <c r="G74" s="26">
        <v>4.59</v>
      </c>
      <c r="H74" s="26">
        <v>7.4</v>
      </c>
      <c r="I74" s="26">
        <v>10.48</v>
      </c>
      <c r="J74" s="169">
        <v>5.82</v>
      </c>
      <c r="K74" s="170"/>
      <c r="L74" s="26">
        <v>2.33</v>
      </c>
      <c r="M74" s="26">
        <v>0.08</v>
      </c>
      <c r="N74" s="121">
        <v>8.52</v>
      </c>
      <c r="O74" s="28">
        <v>0.08</v>
      </c>
      <c r="P74" s="28">
        <v>0.21</v>
      </c>
      <c r="Q74" s="28">
        <v>0.06</v>
      </c>
      <c r="R74" s="28">
        <v>2.63</v>
      </c>
      <c r="T74" s="122"/>
      <c r="U74" s="122"/>
      <c r="V74" s="122"/>
      <c r="W74" s="122"/>
    </row>
    <row r="75" spans="1:23" x14ac:dyDescent="0.25">
      <c r="A75" s="21">
        <v>2</v>
      </c>
      <c r="B75" s="21" t="s">
        <v>37</v>
      </c>
      <c r="C75" s="22">
        <v>10</v>
      </c>
      <c r="D75" s="23">
        <v>4715.3999999999996</v>
      </c>
      <c r="E75" s="26">
        <f t="shared" si="1"/>
        <v>41.289999999999992</v>
      </c>
      <c r="F75" s="26">
        <v>3.6</v>
      </c>
      <c r="G75" s="26">
        <v>4.59</v>
      </c>
      <c r="H75" s="26">
        <v>7.4</v>
      </c>
      <c r="I75" s="26">
        <v>12.11</v>
      </c>
      <c r="J75" s="169">
        <v>5.72</v>
      </c>
      <c r="K75" s="170"/>
      <c r="L75" s="26">
        <v>2.33</v>
      </c>
      <c r="M75" s="26">
        <v>0.08</v>
      </c>
      <c r="N75" s="121">
        <v>8.52</v>
      </c>
      <c r="O75" s="39">
        <v>0.03</v>
      </c>
      <c r="P75" s="39">
        <v>0.19</v>
      </c>
      <c r="Q75" s="39">
        <v>0.05</v>
      </c>
      <c r="R75" s="28">
        <v>2.39</v>
      </c>
      <c r="T75" s="122"/>
      <c r="U75" s="122"/>
      <c r="V75" s="122"/>
      <c r="W75" s="122"/>
    </row>
    <row r="76" spans="1:23" x14ac:dyDescent="0.25">
      <c r="A76" s="21">
        <v>3</v>
      </c>
      <c r="B76" s="21" t="s">
        <v>37</v>
      </c>
      <c r="C76" s="22">
        <v>19</v>
      </c>
      <c r="D76" s="23">
        <v>4659.5</v>
      </c>
      <c r="E76" s="26">
        <f t="shared" si="1"/>
        <v>41.56</v>
      </c>
      <c r="F76" s="26">
        <v>3.6</v>
      </c>
      <c r="G76" s="26">
        <v>4.59</v>
      </c>
      <c r="H76" s="26">
        <v>7.4</v>
      </c>
      <c r="I76" s="26">
        <v>12.15</v>
      </c>
      <c r="J76" s="169">
        <v>5.79</v>
      </c>
      <c r="K76" s="170"/>
      <c r="L76" s="26">
        <v>2.33</v>
      </c>
      <c r="M76" s="26">
        <v>0.08</v>
      </c>
      <c r="N76" s="121">
        <v>8.52</v>
      </c>
      <c r="O76" s="28">
        <v>0.08</v>
      </c>
      <c r="P76" s="39">
        <v>0.2</v>
      </c>
      <c r="Q76" s="28">
        <v>0.06</v>
      </c>
      <c r="R76" s="28">
        <v>2.5499999999999998</v>
      </c>
      <c r="T76" s="122"/>
      <c r="U76" s="122"/>
      <c r="V76" s="122"/>
      <c r="W76" s="122"/>
    </row>
    <row r="77" spans="1:23" x14ac:dyDescent="0.25">
      <c r="A77" s="21">
        <v>4</v>
      </c>
      <c r="B77" s="21" t="s">
        <v>37</v>
      </c>
      <c r="C77" s="22" t="s">
        <v>38</v>
      </c>
      <c r="D77" s="23">
        <v>4639.1000000000004</v>
      </c>
      <c r="E77" s="26">
        <f t="shared" si="1"/>
        <v>41.480000000000004</v>
      </c>
      <c r="F77" s="26">
        <v>3.6</v>
      </c>
      <c r="G77" s="26">
        <v>4.59</v>
      </c>
      <c r="H77" s="26">
        <v>7.4</v>
      </c>
      <c r="I77" s="26">
        <v>12.04</v>
      </c>
      <c r="J77" s="169">
        <v>5.3151882273142048</v>
      </c>
      <c r="K77" s="170"/>
      <c r="L77" s="26">
        <v>2.33</v>
      </c>
      <c r="M77" s="26">
        <v>0.08</v>
      </c>
      <c r="N77" s="121">
        <v>8.52</v>
      </c>
      <c r="O77" s="39">
        <v>0.03</v>
      </c>
      <c r="P77" s="39">
        <v>0.21</v>
      </c>
      <c r="Q77" s="39">
        <v>0.05</v>
      </c>
      <c r="R77" s="39">
        <v>2.63</v>
      </c>
      <c r="T77" s="122"/>
      <c r="U77" s="122"/>
      <c r="V77" s="122"/>
      <c r="W77" s="122"/>
    </row>
    <row r="78" spans="1:23" x14ac:dyDescent="0.25">
      <c r="A78" s="21">
        <v>5</v>
      </c>
      <c r="B78" s="21" t="s">
        <v>37</v>
      </c>
      <c r="C78" s="22" t="s">
        <v>39</v>
      </c>
      <c r="D78" s="23">
        <v>4649</v>
      </c>
      <c r="E78" s="26">
        <f t="shared" si="1"/>
        <v>41.48</v>
      </c>
      <c r="F78" s="26">
        <v>3.6</v>
      </c>
      <c r="G78" s="26">
        <v>4.59</v>
      </c>
      <c r="H78" s="26">
        <v>7.4</v>
      </c>
      <c r="I78" s="26">
        <v>12.03</v>
      </c>
      <c r="J78" s="169">
        <v>5.3038695860041578</v>
      </c>
      <c r="K78" s="170"/>
      <c r="L78" s="26">
        <v>2.33</v>
      </c>
      <c r="M78" s="26">
        <v>0.08</v>
      </c>
      <c r="N78" s="121">
        <v>8.52</v>
      </c>
      <c r="O78" s="39">
        <v>0.03</v>
      </c>
      <c r="P78" s="39">
        <v>0.21</v>
      </c>
      <c r="Q78" s="39">
        <v>0.05</v>
      </c>
      <c r="R78" s="39">
        <v>2.64</v>
      </c>
      <c r="T78" s="122"/>
      <c r="U78" s="122"/>
      <c r="V78" s="122"/>
      <c r="W78" s="122"/>
    </row>
    <row r="79" spans="1:23" x14ac:dyDescent="0.25">
      <c r="A79" s="21">
        <v>6</v>
      </c>
      <c r="B79" s="21" t="s">
        <v>37</v>
      </c>
      <c r="C79" s="22" t="s">
        <v>40</v>
      </c>
      <c r="D79" s="23">
        <v>4644.8999999999996</v>
      </c>
      <c r="E79" s="26">
        <f t="shared" si="1"/>
        <v>41.36</v>
      </c>
      <c r="F79" s="26">
        <v>3.6</v>
      </c>
      <c r="G79" s="26">
        <v>4.59</v>
      </c>
      <c r="H79" s="26">
        <v>7.4</v>
      </c>
      <c r="I79" s="26">
        <v>12.06</v>
      </c>
      <c r="J79" s="169">
        <v>5.3085512509060111</v>
      </c>
      <c r="K79" s="170"/>
      <c r="L79" s="26">
        <v>2.33</v>
      </c>
      <c r="M79" s="26">
        <v>0.08</v>
      </c>
      <c r="N79" s="121">
        <v>8.52</v>
      </c>
      <c r="O79" s="39">
        <v>0.03</v>
      </c>
      <c r="P79" s="39">
        <v>0.2</v>
      </c>
      <c r="Q79" s="39">
        <v>0.05</v>
      </c>
      <c r="R79" s="39">
        <v>2.5</v>
      </c>
      <c r="T79" s="122"/>
      <c r="U79" s="122"/>
      <c r="V79" s="122"/>
      <c r="W79" s="122"/>
    </row>
    <row r="80" spans="1:23" x14ac:dyDescent="0.25">
      <c r="A80" s="21">
        <v>7</v>
      </c>
      <c r="B80" s="21" t="s">
        <v>20</v>
      </c>
      <c r="C80" s="22">
        <v>79</v>
      </c>
      <c r="D80" s="23">
        <v>4722</v>
      </c>
      <c r="E80" s="26">
        <f t="shared" si="1"/>
        <v>41.339999999999989</v>
      </c>
      <c r="F80" s="26">
        <v>3.6</v>
      </c>
      <c r="G80" s="26">
        <v>4.59</v>
      </c>
      <c r="H80" s="26">
        <v>7.4</v>
      </c>
      <c r="I80" s="26">
        <v>12.1</v>
      </c>
      <c r="J80" s="169">
        <v>5.6185180739799518</v>
      </c>
      <c r="K80" s="170"/>
      <c r="L80" s="26">
        <v>2.33</v>
      </c>
      <c r="M80" s="26">
        <v>0.08</v>
      </c>
      <c r="N80" s="121">
        <v>8.52</v>
      </c>
      <c r="O80" s="39">
        <v>0.03</v>
      </c>
      <c r="P80" s="39">
        <v>0.2</v>
      </c>
      <c r="Q80" s="39">
        <v>0.05</v>
      </c>
      <c r="R80" s="28">
        <v>2.44</v>
      </c>
      <c r="T80" s="122"/>
      <c r="U80" s="122"/>
      <c r="V80" s="122"/>
      <c r="W80" s="122"/>
    </row>
    <row r="81" spans="1:23" x14ac:dyDescent="0.25">
      <c r="A81" s="21">
        <v>8</v>
      </c>
      <c r="B81" s="21" t="s">
        <v>22</v>
      </c>
      <c r="C81" s="22">
        <v>9</v>
      </c>
      <c r="D81" s="23">
        <v>4685.3999999999996</v>
      </c>
      <c r="E81" s="26">
        <f t="shared" si="1"/>
        <v>41.32</v>
      </c>
      <c r="F81" s="26">
        <v>3.6</v>
      </c>
      <c r="G81" s="26">
        <v>4.59</v>
      </c>
      <c r="H81" s="26">
        <v>7.4</v>
      </c>
      <c r="I81" s="26">
        <v>11.62</v>
      </c>
      <c r="J81" s="169">
        <v>5.6624071253966228</v>
      </c>
      <c r="K81" s="170"/>
      <c r="L81" s="26">
        <v>2.33</v>
      </c>
      <c r="M81" s="26">
        <v>0.08</v>
      </c>
      <c r="N81" s="121">
        <v>8.52</v>
      </c>
      <c r="O81" s="39">
        <v>0.04</v>
      </c>
      <c r="P81" s="39">
        <v>0.23</v>
      </c>
      <c r="Q81" s="39">
        <v>0.06</v>
      </c>
      <c r="R81" s="28">
        <v>2.85</v>
      </c>
      <c r="T81" s="122"/>
      <c r="U81" s="122"/>
      <c r="V81" s="122"/>
      <c r="W81" s="122"/>
    </row>
    <row r="82" spans="1:23" x14ac:dyDescent="0.25">
      <c r="A82" s="21">
        <v>9</v>
      </c>
      <c r="B82" s="21" t="s">
        <v>41</v>
      </c>
      <c r="C82" s="22">
        <v>4</v>
      </c>
      <c r="D82" s="23">
        <v>5256.3</v>
      </c>
      <c r="E82" s="26">
        <f t="shared" si="1"/>
        <v>39.589999999999996</v>
      </c>
      <c r="F82" s="26">
        <v>3.6</v>
      </c>
      <c r="G82" s="26">
        <v>4.59</v>
      </c>
      <c r="H82" s="26">
        <v>7.4</v>
      </c>
      <c r="I82" s="26">
        <v>10.61</v>
      </c>
      <c r="J82" s="169">
        <v>5.0447174078090411</v>
      </c>
      <c r="K82" s="170"/>
      <c r="L82" s="26">
        <v>2.33</v>
      </c>
      <c r="M82" s="26">
        <v>0.08</v>
      </c>
      <c r="N82" s="121">
        <v>8.52</v>
      </c>
      <c r="O82" s="39">
        <v>0.03</v>
      </c>
      <c r="P82" s="39">
        <v>0.18</v>
      </c>
      <c r="Q82" s="39">
        <v>0.04</v>
      </c>
      <c r="R82" s="28">
        <v>2.21</v>
      </c>
      <c r="T82" s="122"/>
      <c r="U82" s="122"/>
      <c r="V82" s="122"/>
      <c r="W82" s="122"/>
    </row>
    <row r="83" spans="1:23" x14ac:dyDescent="0.25">
      <c r="A83" s="21">
        <v>10</v>
      </c>
      <c r="B83" s="21" t="s">
        <v>42</v>
      </c>
      <c r="C83" s="22">
        <v>5</v>
      </c>
      <c r="D83" s="23">
        <v>4661</v>
      </c>
      <c r="E83" s="26">
        <f t="shared" si="1"/>
        <v>39.94</v>
      </c>
      <c r="F83" s="26">
        <v>3.6</v>
      </c>
      <c r="G83" s="26">
        <v>4.59</v>
      </c>
      <c r="H83" s="26">
        <v>7.4</v>
      </c>
      <c r="I83" s="26">
        <v>10.47</v>
      </c>
      <c r="J83" s="169">
        <v>5.6920494197239506</v>
      </c>
      <c r="K83" s="170"/>
      <c r="L83" s="26">
        <v>2.33</v>
      </c>
      <c r="M83" s="26">
        <v>0.08</v>
      </c>
      <c r="N83" s="121">
        <v>8.52</v>
      </c>
      <c r="O83" s="39">
        <v>0.03</v>
      </c>
      <c r="P83" s="39">
        <v>0.21</v>
      </c>
      <c r="Q83" s="39">
        <v>0.05</v>
      </c>
      <c r="R83" s="28">
        <v>2.66</v>
      </c>
      <c r="T83" s="122"/>
      <c r="U83" s="122"/>
      <c r="V83" s="122"/>
      <c r="W83" s="122"/>
    </row>
    <row r="84" spans="1:23" x14ac:dyDescent="0.25">
      <c r="A84" s="21">
        <v>11</v>
      </c>
      <c r="B84" s="21" t="s">
        <v>23</v>
      </c>
      <c r="C84" s="22" t="s">
        <v>35</v>
      </c>
      <c r="D84" s="23">
        <v>4641</v>
      </c>
      <c r="E84" s="26">
        <f t="shared" si="1"/>
        <v>42</v>
      </c>
      <c r="F84" s="26">
        <v>3.6</v>
      </c>
      <c r="G84" s="26">
        <v>4.59</v>
      </c>
      <c r="H84" s="26">
        <v>7.4</v>
      </c>
      <c r="I84" s="26">
        <v>11.69</v>
      </c>
      <c r="J84" s="169">
        <v>5.7165788289880055</v>
      </c>
      <c r="K84" s="170"/>
      <c r="L84" s="26">
        <v>2.33</v>
      </c>
      <c r="M84" s="26">
        <v>0.08</v>
      </c>
      <c r="N84" s="121">
        <v>8.52</v>
      </c>
      <c r="O84" s="39">
        <v>0.1</v>
      </c>
      <c r="P84" s="28">
        <v>0.27</v>
      </c>
      <c r="Q84" s="28">
        <v>0.08</v>
      </c>
      <c r="R84" s="28">
        <v>3.34</v>
      </c>
      <c r="T84" s="122"/>
      <c r="U84" s="122"/>
      <c r="V84" s="122"/>
      <c r="W84" s="122"/>
    </row>
    <row r="85" spans="1:23" x14ac:dyDescent="0.25">
      <c r="A85" s="21">
        <v>12</v>
      </c>
      <c r="B85" s="21" t="s">
        <v>23</v>
      </c>
      <c r="C85" s="22">
        <v>11</v>
      </c>
      <c r="D85" s="23">
        <v>4680</v>
      </c>
      <c r="E85" s="26">
        <f t="shared" si="1"/>
        <v>41.85</v>
      </c>
      <c r="F85" s="26">
        <v>3.6</v>
      </c>
      <c r="G85" s="26">
        <v>4.59</v>
      </c>
      <c r="H85" s="26">
        <v>7.4</v>
      </c>
      <c r="I85" s="26">
        <v>11.62</v>
      </c>
      <c r="J85" s="169">
        <v>5.6689406720797724</v>
      </c>
      <c r="K85" s="170"/>
      <c r="L85" s="26">
        <v>2.33</v>
      </c>
      <c r="M85" s="26">
        <v>0.08</v>
      </c>
      <c r="N85" s="121">
        <v>8.52</v>
      </c>
      <c r="O85" s="39">
        <v>0.1</v>
      </c>
      <c r="P85" s="28">
        <v>0.26</v>
      </c>
      <c r="Q85" s="28">
        <v>0.08</v>
      </c>
      <c r="R85" s="28">
        <v>3.27</v>
      </c>
      <c r="T85" s="122"/>
      <c r="U85" s="122"/>
      <c r="V85" s="122"/>
      <c r="W85" s="122"/>
    </row>
    <row r="86" spans="1:23" x14ac:dyDescent="0.25">
      <c r="A86" s="21">
        <v>13</v>
      </c>
      <c r="B86" s="21" t="s">
        <v>23</v>
      </c>
      <c r="C86" s="22" t="s">
        <v>43</v>
      </c>
      <c r="D86" s="23">
        <v>4687</v>
      </c>
      <c r="E86" s="26">
        <f t="shared" si="1"/>
        <v>41.059999999999995</v>
      </c>
      <c r="F86" s="26">
        <v>3.6</v>
      </c>
      <c r="G86" s="26">
        <v>4.59</v>
      </c>
      <c r="H86" s="26">
        <v>7.4</v>
      </c>
      <c r="I86" s="26">
        <v>11.7</v>
      </c>
      <c r="J86" s="169">
        <v>5.660474150913875</v>
      </c>
      <c r="K86" s="170"/>
      <c r="L86" s="26">
        <v>2.33</v>
      </c>
      <c r="M86" s="26">
        <v>0.08</v>
      </c>
      <c r="N86" s="121">
        <v>8.52</v>
      </c>
      <c r="O86" s="39">
        <v>0.03</v>
      </c>
      <c r="P86" s="39">
        <v>0.21</v>
      </c>
      <c r="Q86" s="39">
        <v>0.05</v>
      </c>
      <c r="R86" s="28">
        <v>2.5499999999999998</v>
      </c>
      <c r="T86" s="122"/>
      <c r="U86" s="122"/>
      <c r="V86" s="122"/>
      <c r="W86" s="122"/>
    </row>
    <row r="87" spans="1:23" x14ac:dyDescent="0.25">
      <c r="A87" s="21">
        <v>14</v>
      </c>
      <c r="B87" s="21" t="s">
        <v>23</v>
      </c>
      <c r="C87" s="22" t="s">
        <v>44</v>
      </c>
      <c r="D87" s="23">
        <v>5271.4</v>
      </c>
      <c r="E87" s="26">
        <f t="shared" si="1"/>
        <v>39.949999999999996</v>
      </c>
      <c r="F87" s="26">
        <v>3.6</v>
      </c>
      <c r="G87" s="26">
        <v>4.59</v>
      </c>
      <c r="H87" s="26">
        <v>7.4</v>
      </c>
      <c r="I87" s="26">
        <v>11.12</v>
      </c>
      <c r="J87" s="169">
        <v>5.0302667433066484</v>
      </c>
      <c r="K87" s="170"/>
      <c r="L87" s="26">
        <v>2.33</v>
      </c>
      <c r="M87" s="26">
        <v>0.08</v>
      </c>
      <c r="N87" s="121">
        <v>8.52</v>
      </c>
      <c r="O87" s="39">
        <v>0.03</v>
      </c>
      <c r="P87" s="28">
        <v>0.04</v>
      </c>
      <c r="Q87" s="28">
        <v>0.05</v>
      </c>
      <c r="R87" s="28">
        <v>2.19</v>
      </c>
      <c r="T87" s="122"/>
      <c r="U87" s="122"/>
      <c r="V87" s="122"/>
      <c r="W87" s="122"/>
    </row>
    <row r="88" spans="1:23" x14ac:dyDescent="0.25">
      <c r="A88" s="21">
        <v>15</v>
      </c>
      <c r="B88" s="21" t="s">
        <v>45</v>
      </c>
      <c r="C88" s="22">
        <v>34</v>
      </c>
      <c r="D88" s="23">
        <v>4662.5</v>
      </c>
      <c r="E88" s="26">
        <f t="shared" si="1"/>
        <v>40.969999999999992</v>
      </c>
      <c r="F88" s="26">
        <v>3.6</v>
      </c>
      <c r="G88" s="26">
        <v>4.59</v>
      </c>
      <c r="H88" s="26">
        <v>7.4</v>
      </c>
      <c r="I88" s="26">
        <v>11.41</v>
      </c>
      <c r="J88" s="169">
        <v>5.2885125373369073</v>
      </c>
      <c r="K88" s="170"/>
      <c r="L88" s="26">
        <v>2.33</v>
      </c>
      <c r="M88" s="26">
        <v>0.08</v>
      </c>
      <c r="N88" s="121">
        <v>8.52</v>
      </c>
      <c r="O88" s="39">
        <v>0.03</v>
      </c>
      <c r="P88" s="39">
        <v>0.22</v>
      </c>
      <c r="Q88" s="28">
        <v>0.05</v>
      </c>
      <c r="R88" s="28">
        <v>2.74</v>
      </c>
      <c r="T88" s="122"/>
      <c r="U88" s="122"/>
      <c r="V88" s="122"/>
      <c r="W88" s="122"/>
    </row>
    <row r="89" spans="1:23" x14ac:dyDescent="0.25">
      <c r="A89" s="21">
        <v>16</v>
      </c>
      <c r="B89" s="21" t="s">
        <v>46</v>
      </c>
      <c r="C89" s="22" t="s">
        <v>47</v>
      </c>
      <c r="D89" s="23">
        <v>4626.2</v>
      </c>
      <c r="E89" s="26">
        <f t="shared" si="1"/>
        <v>41.489999999999995</v>
      </c>
      <c r="F89" s="26">
        <v>3.6</v>
      </c>
      <c r="G89" s="26">
        <v>4.59</v>
      </c>
      <c r="H89" s="26">
        <v>7.4</v>
      </c>
      <c r="I89" s="26">
        <v>12.19</v>
      </c>
      <c r="J89" s="169">
        <v>5.7348671361664723</v>
      </c>
      <c r="K89" s="170"/>
      <c r="L89" s="26">
        <v>2.33</v>
      </c>
      <c r="M89" s="26">
        <v>0.08</v>
      </c>
      <c r="N89" s="121">
        <v>8.52</v>
      </c>
      <c r="O89" s="39">
        <v>0.03</v>
      </c>
      <c r="P89" s="39">
        <v>0.2</v>
      </c>
      <c r="Q89" s="28">
        <v>0.05</v>
      </c>
      <c r="R89" s="39">
        <v>2.5</v>
      </c>
      <c r="T89" s="122"/>
      <c r="U89" s="122"/>
      <c r="V89" s="122"/>
      <c r="W89" s="122"/>
    </row>
    <row r="90" spans="1:23" x14ac:dyDescent="0.25">
      <c r="A90" s="21">
        <v>17</v>
      </c>
      <c r="B90" s="21" t="s">
        <v>46</v>
      </c>
      <c r="C90" s="22" t="s">
        <v>40</v>
      </c>
      <c r="D90" s="23">
        <v>4592</v>
      </c>
      <c r="E90" s="26">
        <f t="shared" si="1"/>
        <v>41.61</v>
      </c>
      <c r="F90" s="26">
        <v>3.6</v>
      </c>
      <c r="G90" s="26">
        <v>4.59</v>
      </c>
      <c r="H90" s="26">
        <v>7.4</v>
      </c>
      <c r="I90" s="26">
        <v>12.22</v>
      </c>
      <c r="J90" s="169">
        <v>5.7775789079558653</v>
      </c>
      <c r="K90" s="170"/>
      <c r="L90" s="26">
        <v>2.33</v>
      </c>
      <c r="M90" s="26">
        <v>0.08</v>
      </c>
      <c r="N90" s="121">
        <v>8.52</v>
      </c>
      <c r="O90" s="28">
        <v>0.08</v>
      </c>
      <c r="P90" s="39">
        <v>0.2</v>
      </c>
      <c r="Q90" s="28">
        <v>0.06</v>
      </c>
      <c r="R90" s="28">
        <v>2.5299999999999998</v>
      </c>
      <c r="T90" s="122"/>
      <c r="U90" s="122"/>
      <c r="V90" s="122"/>
      <c r="W90" s="122"/>
    </row>
    <row r="91" spans="1:23" x14ac:dyDescent="0.25">
      <c r="A91" s="21">
        <v>18</v>
      </c>
      <c r="B91" s="21" t="s">
        <v>46</v>
      </c>
      <c r="C91" s="22" t="s">
        <v>48</v>
      </c>
      <c r="D91" s="23">
        <v>4654.8999999999996</v>
      </c>
      <c r="E91" s="26">
        <f t="shared" si="1"/>
        <v>41.499999999999993</v>
      </c>
      <c r="F91" s="26">
        <v>3.6</v>
      </c>
      <c r="G91" s="26">
        <v>4.59</v>
      </c>
      <c r="H91" s="26">
        <v>7.4</v>
      </c>
      <c r="I91" s="26">
        <v>12.16</v>
      </c>
      <c r="J91" s="169">
        <v>5.6995085491274429</v>
      </c>
      <c r="K91" s="170"/>
      <c r="L91" s="26">
        <v>2.33</v>
      </c>
      <c r="M91" s="26">
        <v>0.08</v>
      </c>
      <c r="N91" s="121">
        <v>8.52</v>
      </c>
      <c r="O91" s="39">
        <v>0.03</v>
      </c>
      <c r="P91" s="39">
        <v>0.2</v>
      </c>
      <c r="Q91" s="39">
        <v>0.05</v>
      </c>
      <c r="R91" s="28">
        <v>2.54</v>
      </c>
      <c r="T91" s="122"/>
      <c r="U91" s="122"/>
      <c r="V91" s="122"/>
      <c r="W91" s="122"/>
    </row>
    <row r="92" spans="1:23" x14ac:dyDescent="0.25">
      <c r="A92" s="21">
        <v>19</v>
      </c>
      <c r="B92" s="21" t="s">
        <v>49</v>
      </c>
      <c r="C92" s="22" t="s">
        <v>50</v>
      </c>
      <c r="D92" s="23">
        <v>4662.6000000000004</v>
      </c>
      <c r="E92" s="26">
        <f t="shared" si="1"/>
        <v>41.56</v>
      </c>
      <c r="F92" s="26">
        <v>3.6</v>
      </c>
      <c r="G92" s="26">
        <v>4.59</v>
      </c>
      <c r="H92" s="26">
        <v>7.4</v>
      </c>
      <c r="I92" s="26">
        <v>12.15</v>
      </c>
      <c r="J92" s="169">
        <v>5.6900961577946489</v>
      </c>
      <c r="K92" s="170"/>
      <c r="L92" s="26">
        <v>2.33</v>
      </c>
      <c r="M92" s="26">
        <v>0.08</v>
      </c>
      <c r="N92" s="121">
        <v>8.52</v>
      </c>
      <c r="O92" s="39">
        <v>0.03</v>
      </c>
      <c r="P92" s="39">
        <v>0.21</v>
      </c>
      <c r="Q92" s="39">
        <v>0.05</v>
      </c>
      <c r="R92" s="39">
        <v>2.6</v>
      </c>
      <c r="T92" s="122"/>
      <c r="U92" s="122"/>
      <c r="V92" s="122"/>
      <c r="W92" s="122"/>
    </row>
    <row r="93" spans="1:23" x14ac:dyDescent="0.25">
      <c r="A93" s="21">
        <v>20</v>
      </c>
      <c r="B93" s="21" t="s">
        <v>51</v>
      </c>
      <c r="C93" s="22">
        <v>7</v>
      </c>
      <c r="D93" s="23">
        <v>4655.8</v>
      </c>
      <c r="E93" s="26">
        <f t="shared" si="1"/>
        <v>41.54</v>
      </c>
      <c r="F93" s="26">
        <v>3.6</v>
      </c>
      <c r="G93" s="26">
        <v>4.59</v>
      </c>
      <c r="H93" s="26">
        <v>7.4</v>
      </c>
      <c r="I93" s="26">
        <v>12.17</v>
      </c>
      <c r="J93" s="169">
        <v>5.69840679267437</v>
      </c>
      <c r="K93" s="170"/>
      <c r="L93" s="26">
        <v>2.33</v>
      </c>
      <c r="M93" s="26">
        <v>0.08</v>
      </c>
      <c r="N93" s="121">
        <v>8.52</v>
      </c>
      <c r="O93" s="39">
        <v>0.03</v>
      </c>
      <c r="P93" s="39">
        <v>0.21</v>
      </c>
      <c r="Q93" s="39">
        <v>0.05</v>
      </c>
      <c r="R93" s="28">
        <v>2.56</v>
      </c>
      <c r="T93" s="122"/>
      <c r="U93" s="122"/>
      <c r="V93" s="122"/>
      <c r="W93" s="122"/>
    </row>
    <row r="94" spans="1:23" x14ac:dyDescent="0.25">
      <c r="A94" s="21">
        <v>21</v>
      </c>
      <c r="B94" s="21" t="s">
        <v>51</v>
      </c>
      <c r="C94" s="22" t="s">
        <v>52</v>
      </c>
      <c r="D94" s="23">
        <v>4608.7</v>
      </c>
      <c r="E94" s="26">
        <f t="shared" si="1"/>
        <v>41.680000000000007</v>
      </c>
      <c r="F94" s="26">
        <v>3.6</v>
      </c>
      <c r="G94" s="26">
        <v>4.59</v>
      </c>
      <c r="H94" s="26">
        <v>7.4</v>
      </c>
      <c r="I94" s="26">
        <v>12.21</v>
      </c>
      <c r="J94" s="169">
        <v>5.7566433799842329</v>
      </c>
      <c r="K94" s="170"/>
      <c r="L94" s="26">
        <v>2.33</v>
      </c>
      <c r="M94" s="26">
        <v>0.08</v>
      </c>
      <c r="N94" s="121">
        <v>8.52</v>
      </c>
      <c r="O94" s="39">
        <v>0.03</v>
      </c>
      <c r="P94" s="39">
        <v>0.21</v>
      </c>
      <c r="Q94" s="39">
        <v>0.05</v>
      </c>
      <c r="R94" s="28">
        <v>2.66</v>
      </c>
      <c r="T94" s="122"/>
      <c r="U94" s="122"/>
      <c r="V94" s="122"/>
      <c r="W94" s="122"/>
    </row>
    <row r="95" spans="1:23" x14ac:dyDescent="0.25">
      <c r="A95" s="21">
        <v>22</v>
      </c>
      <c r="B95" s="21" t="s">
        <v>53</v>
      </c>
      <c r="C95" s="22">
        <v>4</v>
      </c>
      <c r="D95" s="23">
        <v>4628</v>
      </c>
      <c r="E95" s="26">
        <f t="shared" si="1"/>
        <v>41.010000000000005</v>
      </c>
      <c r="F95" s="26">
        <v>3.6</v>
      </c>
      <c r="G95" s="26">
        <v>4.59</v>
      </c>
      <c r="H95" s="26">
        <v>7.4</v>
      </c>
      <c r="I95" s="26">
        <v>11.71</v>
      </c>
      <c r="J95" s="169">
        <v>5.3279364099683084</v>
      </c>
      <c r="K95" s="170"/>
      <c r="L95" s="26">
        <v>2.33</v>
      </c>
      <c r="M95" s="26">
        <v>0.08</v>
      </c>
      <c r="N95" s="121">
        <v>8.52</v>
      </c>
      <c r="O95" s="39">
        <v>0.03</v>
      </c>
      <c r="P95" s="39">
        <v>0.2</v>
      </c>
      <c r="Q95" s="39">
        <v>0.05</v>
      </c>
      <c r="R95" s="39">
        <v>2.5</v>
      </c>
      <c r="T95" s="122"/>
      <c r="U95" s="122"/>
      <c r="V95" s="122"/>
      <c r="W95" s="122"/>
    </row>
    <row r="96" spans="1:23" x14ac:dyDescent="0.25">
      <c r="A96" s="21">
        <v>23</v>
      </c>
      <c r="B96" s="21" t="s">
        <v>53</v>
      </c>
      <c r="C96" s="22" t="s">
        <v>54</v>
      </c>
      <c r="D96" s="23">
        <v>1811.4</v>
      </c>
      <c r="E96" s="26">
        <f t="shared" si="1"/>
        <v>39.83</v>
      </c>
      <c r="F96" s="26">
        <v>3.6</v>
      </c>
      <c r="G96" s="26">
        <v>4.59</v>
      </c>
      <c r="H96" s="26">
        <v>7.4</v>
      </c>
      <c r="I96" s="26">
        <v>11.22</v>
      </c>
      <c r="J96" s="169">
        <v>5.444978785469802</v>
      </c>
      <c r="K96" s="170"/>
      <c r="L96" s="26">
        <v>2.33</v>
      </c>
      <c r="M96" s="26">
        <v>0.08</v>
      </c>
      <c r="N96" s="121">
        <v>8.52</v>
      </c>
      <c r="O96" s="39">
        <v>0.02</v>
      </c>
      <c r="P96" s="39">
        <v>0.15</v>
      </c>
      <c r="Q96" s="39">
        <v>0.04</v>
      </c>
      <c r="R96" s="28">
        <v>1.88</v>
      </c>
      <c r="T96" s="122"/>
      <c r="U96" s="122"/>
      <c r="V96" s="122"/>
      <c r="W96" s="122"/>
    </row>
    <row r="97" spans="1:23" x14ac:dyDescent="0.25">
      <c r="A97" s="21">
        <v>24</v>
      </c>
      <c r="B97" s="21" t="s">
        <v>55</v>
      </c>
      <c r="C97" s="22">
        <v>6</v>
      </c>
      <c r="D97" s="23">
        <v>4667</v>
      </c>
      <c r="E97" s="26">
        <f t="shared" si="1"/>
        <v>40.949999999999996</v>
      </c>
      <c r="F97" s="26">
        <v>3.6</v>
      </c>
      <c r="G97" s="26">
        <v>4.59</v>
      </c>
      <c r="H97" s="26">
        <v>7.4</v>
      </c>
      <c r="I97" s="26">
        <v>11.64</v>
      </c>
      <c r="J97" s="169">
        <v>5.2834132644811076</v>
      </c>
      <c r="K97" s="170"/>
      <c r="L97" s="26">
        <v>2.33</v>
      </c>
      <c r="M97" s="26">
        <v>0.08</v>
      </c>
      <c r="N97" s="121">
        <v>8.52</v>
      </c>
      <c r="O97" s="39">
        <v>0.03</v>
      </c>
      <c r="P97" s="39">
        <v>0.2</v>
      </c>
      <c r="Q97" s="39">
        <v>0.05</v>
      </c>
      <c r="R97" s="28">
        <v>2.5099999999999998</v>
      </c>
      <c r="T97" s="122"/>
      <c r="U97" s="122"/>
      <c r="V97" s="122"/>
      <c r="W97" s="122"/>
    </row>
    <row r="98" spans="1:23" x14ac:dyDescent="0.25">
      <c r="A98" s="21">
        <v>25</v>
      </c>
      <c r="B98" s="21" t="s">
        <v>56</v>
      </c>
      <c r="C98" s="22">
        <v>6</v>
      </c>
      <c r="D98" s="23">
        <v>4666</v>
      </c>
      <c r="E98" s="26">
        <f t="shared" si="1"/>
        <v>40.839999999999996</v>
      </c>
      <c r="F98" s="26">
        <v>3.6</v>
      </c>
      <c r="G98" s="26">
        <v>4.59</v>
      </c>
      <c r="H98" s="26">
        <v>7.4</v>
      </c>
      <c r="I98" s="26">
        <v>11.39</v>
      </c>
      <c r="J98" s="169">
        <v>5.2845455862266029</v>
      </c>
      <c r="K98" s="170"/>
      <c r="L98" s="26">
        <v>2.33</v>
      </c>
      <c r="M98" s="26">
        <v>0.08</v>
      </c>
      <c r="N98" s="121">
        <v>8.52</v>
      </c>
      <c r="O98" s="39">
        <v>0.03</v>
      </c>
      <c r="P98" s="39">
        <v>0.21</v>
      </c>
      <c r="Q98" s="39">
        <v>0.05</v>
      </c>
      <c r="R98" s="28">
        <v>2.64</v>
      </c>
      <c r="T98" s="122"/>
      <c r="U98" s="122"/>
      <c r="V98" s="122"/>
      <c r="W98" s="122"/>
    </row>
    <row r="99" spans="1:23" x14ac:dyDescent="0.25">
      <c r="A99" s="21">
        <v>26</v>
      </c>
      <c r="B99" s="21" t="s">
        <v>123</v>
      </c>
      <c r="C99" s="22">
        <v>11</v>
      </c>
      <c r="D99" s="31"/>
      <c r="E99" s="26">
        <f t="shared" si="1"/>
        <v>36.65</v>
      </c>
      <c r="F99" s="26">
        <v>1.82</v>
      </c>
      <c r="G99" s="38">
        <v>3.75</v>
      </c>
      <c r="H99" s="39">
        <v>7.24</v>
      </c>
      <c r="I99" s="26">
        <v>12.73</v>
      </c>
      <c r="J99" s="50"/>
      <c r="K99" s="51">
        <v>3.48</v>
      </c>
      <c r="L99" s="26">
        <v>1.1100000000000001</v>
      </c>
      <c r="M99" s="26">
        <v>0.09</v>
      </c>
      <c r="N99" s="118">
        <v>7.02</v>
      </c>
      <c r="O99" s="39">
        <v>0.03</v>
      </c>
      <c r="P99" s="39">
        <v>0.21</v>
      </c>
      <c r="Q99" s="39">
        <v>0.05</v>
      </c>
      <c r="R99" s="39">
        <v>2.6</v>
      </c>
      <c r="T99" s="122"/>
      <c r="U99" s="122"/>
      <c r="V99" s="122"/>
      <c r="W99" s="122"/>
    </row>
    <row r="100" spans="1:23" x14ac:dyDescent="0.25">
      <c r="A100" s="21">
        <v>27</v>
      </c>
      <c r="B100" s="21" t="s">
        <v>123</v>
      </c>
      <c r="C100" s="22">
        <v>7</v>
      </c>
      <c r="D100" s="31"/>
      <c r="E100" s="26">
        <f t="shared" si="1"/>
        <v>36.730000000000004</v>
      </c>
      <c r="F100" s="26">
        <v>1.82</v>
      </c>
      <c r="G100" s="38">
        <v>3.75</v>
      </c>
      <c r="H100" s="39">
        <v>7.24</v>
      </c>
      <c r="I100" s="26">
        <v>12.78</v>
      </c>
      <c r="J100" s="52"/>
      <c r="K100" s="51">
        <v>3.48</v>
      </c>
      <c r="L100" s="26">
        <v>1.1100000000000001</v>
      </c>
      <c r="M100" s="26">
        <v>0.09</v>
      </c>
      <c r="N100" s="118">
        <v>7.02</v>
      </c>
      <c r="O100" s="39">
        <v>0.03</v>
      </c>
      <c r="P100" s="39">
        <v>0.21</v>
      </c>
      <c r="Q100" s="39">
        <v>0.05</v>
      </c>
      <c r="R100" s="39">
        <v>2.63</v>
      </c>
      <c r="T100" s="122"/>
      <c r="U100" s="122"/>
      <c r="V100" s="122"/>
      <c r="W100" s="122"/>
    </row>
    <row r="101" spans="1:23" x14ac:dyDescent="0.25">
      <c r="A101" s="21">
        <v>28</v>
      </c>
      <c r="B101" s="21" t="s">
        <v>123</v>
      </c>
      <c r="C101" s="22">
        <v>9</v>
      </c>
      <c r="D101" s="31"/>
      <c r="E101" s="26">
        <f t="shared" si="1"/>
        <v>36.75</v>
      </c>
      <c r="F101" s="26">
        <v>1.82</v>
      </c>
      <c r="G101" s="38">
        <v>3.75</v>
      </c>
      <c r="H101" s="39">
        <v>7.24</v>
      </c>
      <c r="I101" s="26">
        <v>12.9</v>
      </c>
      <c r="J101" s="52"/>
      <c r="K101" s="51">
        <v>3.48</v>
      </c>
      <c r="L101" s="26">
        <v>1.1100000000000001</v>
      </c>
      <c r="M101" s="26">
        <v>0.09</v>
      </c>
      <c r="N101" s="118">
        <v>7.02</v>
      </c>
      <c r="O101" s="39">
        <v>0.03</v>
      </c>
      <c r="P101" s="39">
        <v>0.2</v>
      </c>
      <c r="Q101" s="39">
        <v>0.05</v>
      </c>
      <c r="R101" s="39">
        <v>2.54</v>
      </c>
      <c r="T101" s="122"/>
      <c r="U101" s="122"/>
      <c r="V101" s="122"/>
      <c r="W101" s="122"/>
    </row>
    <row r="102" spans="1:23" x14ac:dyDescent="0.25">
      <c r="A102" s="21">
        <v>29</v>
      </c>
      <c r="B102" s="21" t="s">
        <v>124</v>
      </c>
      <c r="C102" s="22">
        <v>2</v>
      </c>
      <c r="D102" s="31"/>
      <c r="E102" s="26">
        <f t="shared" si="1"/>
        <v>36.67</v>
      </c>
      <c r="F102" s="26">
        <v>1.82</v>
      </c>
      <c r="G102" s="38">
        <v>3.75</v>
      </c>
      <c r="H102" s="39">
        <v>7.24</v>
      </c>
      <c r="I102" s="26">
        <v>12.69</v>
      </c>
      <c r="J102" s="52"/>
      <c r="K102" s="51">
        <v>3.48</v>
      </c>
      <c r="L102" s="26">
        <v>1.1100000000000001</v>
      </c>
      <c r="M102" s="26">
        <v>0.09</v>
      </c>
      <c r="N102" s="118">
        <v>7.02</v>
      </c>
      <c r="O102" s="39">
        <v>0.03</v>
      </c>
      <c r="P102" s="39">
        <v>0.21</v>
      </c>
      <c r="Q102" s="39">
        <v>0.05</v>
      </c>
      <c r="R102" s="39">
        <v>2.66</v>
      </c>
      <c r="T102" s="122"/>
      <c r="U102" s="122"/>
      <c r="V102" s="122"/>
      <c r="W102" s="122"/>
    </row>
    <row r="103" spans="1:23" x14ac:dyDescent="0.25">
      <c r="A103" s="21">
        <v>30</v>
      </c>
      <c r="B103" s="21" t="s">
        <v>53</v>
      </c>
      <c r="C103" s="22">
        <v>33</v>
      </c>
      <c r="D103" s="31"/>
      <c r="E103" s="26">
        <f t="shared" si="1"/>
        <v>36.68</v>
      </c>
      <c r="F103" s="26">
        <v>1.82</v>
      </c>
      <c r="G103" s="38">
        <v>3.75</v>
      </c>
      <c r="H103" s="39">
        <v>7.24</v>
      </c>
      <c r="I103" s="26">
        <v>12.71</v>
      </c>
      <c r="J103" s="52"/>
      <c r="K103" s="51">
        <v>3.48</v>
      </c>
      <c r="L103" s="26">
        <v>1.1100000000000001</v>
      </c>
      <c r="M103" s="26">
        <v>0.09</v>
      </c>
      <c r="N103" s="118">
        <v>7.02</v>
      </c>
      <c r="O103" s="39">
        <v>0.03</v>
      </c>
      <c r="P103" s="39">
        <v>0.21</v>
      </c>
      <c r="Q103" s="39">
        <v>0.05</v>
      </c>
      <c r="R103" s="39">
        <v>2.65</v>
      </c>
      <c r="T103" s="122"/>
      <c r="U103" s="122"/>
      <c r="V103" s="122"/>
      <c r="W103" s="122"/>
    </row>
    <row r="104" spans="1:23" x14ac:dyDescent="0.25">
      <c r="A104" s="21">
        <v>31</v>
      </c>
      <c r="B104" s="21" t="s">
        <v>53</v>
      </c>
      <c r="C104" s="22" t="s">
        <v>125</v>
      </c>
      <c r="D104" s="31"/>
      <c r="E104" s="26">
        <f t="shared" si="1"/>
        <v>36.669999999999995</v>
      </c>
      <c r="F104" s="26">
        <v>1.82</v>
      </c>
      <c r="G104" s="38">
        <v>3.75</v>
      </c>
      <c r="H104" s="39">
        <v>7.24</v>
      </c>
      <c r="I104" s="26">
        <v>12.7</v>
      </c>
      <c r="J104" s="52"/>
      <c r="K104" s="51">
        <v>3.48</v>
      </c>
      <c r="L104" s="26">
        <v>1.1100000000000001</v>
      </c>
      <c r="M104" s="26">
        <v>0.09</v>
      </c>
      <c r="N104" s="118">
        <v>7.02</v>
      </c>
      <c r="O104" s="39">
        <v>0.03</v>
      </c>
      <c r="P104" s="39">
        <v>0.21</v>
      </c>
      <c r="Q104" s="39">
        <v>0.05</v>
      </c>
      <c r="R104" s="39">
        <v>2.65</v>
      </c>
      <c r="T104" s="122"/>
      <c r="U104" s="122"/>
      <c r="V104" s="122"/>
      <c r="W104" s="122"/>
    </row>
    <row r="105" spans="1:23" x14ac:dyDescent="0.25">
      <c r="A105" s="21">
        <v>32</v>
      </c>
      <c r="B105" s="21" t="s">
        <v>55</v>
      </c>
      <c r="C105" s="22" t="s">
        <v>126</v>
      </c>
      <c r="D105" s="31"/>
      <c r="E105" s="26">
        <f t="shared" si="1"/>
        <v>36.67</v>
      </c>
      <c r="F105" s="26">
        <v>1.82</v>
      </c>
      <c r="G105" s="38">
        <v>3.75</v>
      </c>
      <c r="H105" s="39">
        <v>7.24</v>
      </c>
      <c r="I105" s="26">
        <v>12.79</v>
      </c>
      <c r="J105" s="52"/>
      <c r="K105" s="51">
        <v>3.48</v>
      </c>
      <c r="L105" s="26">
        <v>1.1100000000000001</v>
      </c>
      <c r="M105" s="26">
        <v>0.09</v>
      </c>
      <c r="N105" s="118">
        <v>7.02</v>
      </c>
      <c r="O105" s="39">
        <v>0.03</v>
      </c>
      <c r="P105" s="39">
        <v>0.21</v>
      </c>
      <c r="Q105" s="39">
        <v>0.05</v>
      </c>
      <c r="R105" s="39">
        <v>2.56</v>
      </c>
      <c r="T105" s="122"/>
      <c r="U105" s="122"/>
      <c r="V105" s="122"/>
      <c r="W105" s="122"/>
    </row>
    <row r="106" spans="1:23" x14ac:dyDescent="0.25">
      <c r="A106" s="41"/>
      <c r="B106" s="41"/>
      <c r="C106" s="42"/>
      <c r="D106" s="31"/>
      <c r="E106" s="32"/>
      <c r="F106" s="32"/>
      <c r="G106" s="97"/>
      <c r="H106" s="98"/>
      <c r="I106" s="32"/>
      <c r="J106" s="32"/>
      <c r="K106" s="55"/>
      <c r="L106" s="32"/>
      <c r="M106" s="32"/>
      <c r="N106" s="94"/>
      <c r="O106" s="98"/>
      <c r="P106" s="98"/>
      <c r="Q106" s="98"/>
      <c r="R106" s="98"/>
      <c r="T106" s="122"/>
      <c r="U106" s="122"/>
      <c r="V106" s="122"/>
      <c r="W106" s="122"/>
    </row>
    <row r="107" spans="1:23" x14ac:dyDescent="0.25">
      <c r="A107" s="41"/>
      <c r="B107" s="41"/>
      <c r="C107" s="42"/>
      <c r="D107" s="31"/>
      <c r="E107" s="32"/>
      <c r="F107" s="32"/>
      <c r="G107" s="97"/>
      <c r="H107" s="98"/>
      <c r="I107" s="32"/>
      <c r="J107" s="32"/>
      <c r="K107" s="55"/>
      <c r="L107" s="32"/>
      <c r="M107" s="32"/>
      <c r="N107" s="94"/>
      <c r="O107" s="98"/>
      <c r="P107" s="98"/>
      <c r="Q107" s="98"/>
      <c r="R107" s="98"/>
      <c r="T107" s="122"/>
      <c r="U107" s="122"/>
      <c r="V107" s="122"/>
      <c r="W107" s="122"/>
    </row>
    <row r="108" spans="1:23" x14ac:dyDescent="0.25">
      <c r="A108" s="41"/>
      <c r="B108" s="41"/>
      <c r="C108" s="42"/>
      <c r="D108" s="31"/>
      <c r="E108" s="32"/>
      <c r="F108" s="32"/>
      <c r="G108" s="97"/>
      <c r="H108" s="98"/>
      <c r="I108" s="32"/>
      <c r="J108" s="32"/>
      <c r="K108" s="55"/>
      <c r="L108" s="32"/>
      <c r="M108" s="32"/>
      <c r="N108" s="94"/>
      <c r="O108" s="98"/>
      <c r="P108" s="98"/>
      <c r="Q108" s="98"/>
      <c r="R108" s="98"/>
      <c r="T108" s="122"/>
      <c r="U108" s="122"/>
      <c r="V108" s="122"/>
      <c r="W108" s="122"/>
    </row>
    <row r="109" spans="1:23" x14ac:dyDescent="0.25">
      <c r="A109" s="41"/>
      <c r="B109" s="41"/>
      <c r="C109" s="42"/>
      <c r="D109" s="31"/>
      <c r="E109" s="32"/>
      <c r="F109" s="32"/>
      <c r="G109" s="97"/>
      <c r="H109" s="98"/>
      <c r="I109" s="32"/>
      <c r="J109" s="32"/>
      <c r="K109" s="55"/>
      <c r="L109" s="32"/>
      <c r="M109" s="32"/>
      <c r="N109" s="94"/>
      <c r="O109" s="98"/>
      <c r="P109" s="98"/>
      <c r="Q109" s="98"/>
      <c r="R109" s="98"/>
      <c r="T109" s="122"/>
      <c r="U109" s="122"/>
      <c r="V109" s="122"/>
      <c r="W109" s="122"/>
    </row>
    <row r="110" spans="1:23" x14ac:dyDescent="0.25">
      <c r="A110" s="41"/>
      <c r="B110" s="41"/>
      <c r="C110" s="42"/>
      <c r="D110" s="31"/>
      <c r="E110" s="32"/>
      <c r="F110" s="32"/>
      <c r="G110" s="97"/>
      <c r="H110" s="98"/>
      <c r="I110" s="32"/>
      <c r="J110" s="32"/>
      <c r="K110" s="55"/>
      <c r="L110" s="32"/>
      <c r="M110" s="32"/>
      <c r="N110" s="94"/>
      <c r="O110" s="98"/>
      <c r="P110" s="98"/>
      <c r="Q110" s="98"/>
      <c r="R110" s="98"/>
      <c r="T110" s="122"/>
      <c r="U110" s="122"/>
      <c r="V110" s="122"/>
      <c r="W110" s="122"/>
    </row>
    <row r="111" spans="1:23" x14ac:dyDescent="0.25">
      <c r="A111" s="41"/>
      <c r="B111" s="41"/>
      <c r="C111" s="42"/>
      <c r="D111" s="31"/>
      <c r="E111" s="32"/>
      <c r="F111" s="32"/>
      <c r="G111" s="97"/>
      <c r="H111" s="98"/>
      <c r="I111" s="32"/>
      <c r="J111" s="32"/>
      <c r="K111" s="55"/>
      <c r="L111" s="32"/>
      <c r="M111" s="32"/>
      <c r="N111" s="94"/>
      <c r="O111" s="98"/>
      <c r="P111" s="98"/>
      <c r="Q111" s="98"/>
      <c r="R111" s="98"/>
      <c r="T111" s="122"/>
      <c r="U111" s="122"/>
      <c r="V111" s="122"/>
      <c r="W111" s="122"/>
    </row>
    <row r="112" spans="1:23" x14ac:dyDescent="0.25">
      <c r="A112" s="41"/>
      <c r="B112" s="41"/>
      <c r="C112" s="42"/>
      <c r="D112" s="31"/>
      <c r="E112" s="32"/>
      <c r="F112" s="32"/>
      <c r="G112" s="97"/>
      <c r="H112" s="98"/>
      <c r="I112" s="32"/>
      <c r="J112" s="32"/>
      <c r="K112" s="55"/>
      <c r="L112" s="32"/>
      <c r="M112" s="32"/>
      <c r="N112" s="94"/>
      <c r="O112" s="98"/>
      <c r="P112" s="98"/>
      <c r="Q112" s="98"/>
      <c r="R112" s="98"/>
      <c r="T112" s="122"/>
      <c r="U112" s="122"/>
      <c r="V112" s="122"/>
      <c r="W112" s="122"/>
    </row>
    <row r="113" spans="1:23" x14ac:dyDescent="0.25">
      <c r="A113" s="41"/>
      <c r="B113" s="41"/>
      <c r="C113" s="42"/>
      <c r="D113" s="31"/>
      <c r="E113" s="32"/>
      <c r="F113" s="32"/>
      <c r="G113" s="97"/>
      <c r="H113" s="98"/>
      <c r="I113" s="32"/>
      <c r="J113" s="32"/>
      <c r="K113" s="55"/>
      <c r="L113" s="32"/>
      <c r="M113" s="32"/>
      <c r="N113" s="94"/>
      <c r="O113" s="98"/>
      <c r="P113" s="98"/>
      <c r="Q113" s="98"/>
      <c r="R113" s="98"/>
      <c r="T113" s="122"/>
      <c r="U113" s="122"/>
      <c r="V113" s="122"/>
      <c r="W113" s="122"/>
    </row>
    <row r="114" spans="1:23" x14ac:dyDescent="0.25">
      <c r="A114" s="41"/>
      <c r="B114" s="41"/>
      <c r="C114" s="42"/>
      <c r="D114" s="31"/>
      <c r="E114" s="32"/>
      <c r="F114" s="32"/>
      <c r="G114" s="97"/>
      <c r="H114" s="98"/>
      <c r="I114" s="32"/>
      <c r="J114" s="32"/>
      <c r="K114" s="55"/>
      <c r="L114" s="32"/>
      <c r="M114" s="32"/>
      <c r="N114" s="94"/>
      <c r="O114" s="98"/>
      <c r="P114" s="98"/>
      <c r="Q114" s="98"/>
      <c r="R114" s="98"/>
      <c r="T114" s="122"/>
      <c r="U114" s="122"/>
      <c r="V114" s="122"/>
      <c r="W114" s="122"/>
    </row>
    <row r="115" spans="1:23" x14ac:dyDescent="0.25">
      <c r="A115" s="41"/>
      <c r="B115" s="41"/>
      <c r="C115" s="42"/>
      <c r="D115" s="31"/>
      <c r="E115" s="32"/>
      <c r="F115" s="32"/>
      <c r="G115" s="97"/>
      <c r="H115" s="98"/>
      <c r="I115" s="32"/>
      <c r="J115" s="32"/>
      <c r="K115" s="55"/>
      <c r="L115" s="32"/>
      <c r="M115" s="32"/>
      <c r="N115" s="94"/>
      <c r="O115" s="98"/>
      <c r="P115" s="98"/>
      <c r="Q115" s="98"/>
      <c r="R115" s="98"/>
      <c r="T115" s="122"/>
      <c r="U115" s="122"/>
      <c r="V115" s="122"/>
      <c r="W115" s="122"/>
    </row>
    <row r="116" spans="1:23" x14ac:dyDescent="0.25">
      <c r="A116" s="41"/>
      <c r="B116" s="41"/>
      <c r="C116" s="42"/>
      <c r="D116" s="31"/>
      <c r="E116" s="32"/>
      <c r="F116" s="32"/>
      <c r="G116" s="97"/>
      <c r="H116" s="98"/>
      <c r="I116" s="32"/>
      <c r="J116" s="32"/>
      <c r="K116" s="55"/>
      <c r="L116" s="32"/>
      <c r="M116" s="32"/>
      <c r="N116" s="94"/>
      <c r="O116" s="98"/>
      <c r="P116" s="98"/>
      <c r="Q116" s="98"/>
      <c r="R116" s="98"/>
      <c r="T116" s="122"/>
      <c r="U116" s="122"/>
      <c r="V116" s="122"/>
      <c r="W116" s="122"/>
    </row>
    <row r="117" spans="1:23" x14ac:dyDescent="0.25">
      <c r="A117" s="41"/>
      <c r="B117" s="41"/>
      <c r="C117" s="42"/>
      <c r="D117" s="54"/>
      <c r="E117" s="32"/>
      <c r="F117" s="32"/>
      <c r="G117" s="97"/>
      <c r="H117" s="98"/>
      <c r="I117" s="32"/>
      <c r="J117" s="102"/>
      <c r="K117" s="95"/>
      <c r="L117" s="32"/>
      <c r="M117" s="32"/>
      <c r="N117" s="94"/>
      <c r="O117" s="96"/>
      <c r="P117" s="96"/>
      <c r="Q117" s="96"/>
      <c r="R117" s="96"/>
    </row>
    <row r="118" spans="1:23" x14ac:dyDescent="0.25">
      <c r="A118" s="41"/>
      <c r="B118" s="41"/>
      <c r="C118" s="42"/>
      <c r="D118" s="54"/>
      <c r="E118" s="32"/>
      <c r="F118" s="32"/>
      <c r="G118" s="97"/>
      <c r="H118" s="98"/>
      <c r="I118" s="32"/>
      <c r="J118" s="102"/>
      <c r="K118" s="95"/>
      <c r="L118" s="32"/>
      <c r="M118" s="32"/>
      <c r="N118" s="94"/>
      <c r="O118" s="96"/>
      <c r="P118" s="96"/>
      <c r="Q118" s="96"/>
      <c r="R118" s="96"/>
    </row>
    <row r="119" spans="1:23" x14ac:dyDescent="0.25">
      <c r="A119" s="148" t="s">
        <v>57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</row>
    <row r="120" spans="1:23" ht="12" customHeight="1" x14ac:dyDescent="0.25">
      <c r="A120" s="41"/>
      <c r="B120" s="41"/>
      <c r="C120" s="42"/>
      <c r="D120" s="54"/>
      <c r="E120" s="42"/>
      <c r="F120" s="41"/>
      <c r="G120" s="41"/>
      <c r="H120" s="32"/>
      <c r="I120" s="41"/>
      <c r="J120" s="41"/>
      <c r="K120" s="36"/>
      <c r="L120" s="41"/>
      <c r="M120" s="41"/>
      <c r="N120" s="41"/>
      <c r="O120" s="45"/>
      <c r="P120" s="45"/>
      <c r="Q120" s="45"/>
      <c r="R120" s="45"/>
    </row>
    <row r="121" spans="1:23" ht="15" customHeight="1" x14ac:dyDescent="0.25">
      <c r="A121" s="133" t="s">
        <v>1</v>
      </c>
      <c r="B121" s="133" t="s">
        <v>2</v>
      </c>
      <c r="C121" s="133" t="s">
        <v>165</v>
      </c>
      <c r="D121" s="136" t="s">
        <v>3</v>
      </c>
      <c r="E121" s="142" t="s">
        <v>4</v>
      </c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</row>
    <row r="122" spans="1:23" ht="12.75" customHeight="1" x14ac:dyDescent="0.25">
      <c r="A122" s="134"/>
      <c r="B122" s="134"/>
      <c r="C122" s="134"/>
      <c r="D122" s="137"/>
      <c r="E122" s="135" t="s">
        <v>5</v>
      </c>
      <c r="F122" s="163" t="s">
        <v>6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/>
    </row>
    <row r="123" spans="1:23" ht="13.15" customHeight="1" x14ac:dyDescent="0.25">
      <c r="A123" s="134"/>
      <c r="B123" s="134"/>
      <c r="C123" s="134"/>
      <c r="D123" s="137"/>
      <c r="E123" s="149"/>
      <c r="F123" s="133" t="s">
        <v>7</v>
      </c>
      <c r="G123" s="135" t="s">
        <v>8</v>
      </c>
      <c r="H123" s="135" t="s">
        <v>9</v>
      </c>
      <c r="I123" s="159" t="s">
        <v>10</v>
      </c>
      <c r="J123" s="160"/>
      <c r="K123" s="161"/>
      <c r="L123" s="133" t="s">
        <v>33</v>
      </c>
      <c r="M123" s="135" t="s">
        <v>12</v>
      </c>
      <c r="N123" s="162" t="s">
        <v>34</v>
      </c>
      <c r="O123" s="145" t="s">
        <v>160</v>
      </c>
      <c r="P123" s="145" t="s">
        <v>161</v>
      </c>
      <c r="Q123" s="145" t="s">
        <v>162</v>
      </c>
      <c r="R123" s="145" t="s">
        <v>163</v>
      </c>
    </row>
    <row r="124" spans="1:23" ht="12.75" customHeight="1" x14ac:dyDescent="0.25">
      <c r="A124" s="134"/>
      <c r="B124" s="134"/>
      <c r="C124" s="134"/>
      <c r="D124" s="137"/>
      <c r="E124" s="149"/>
      <c r="F124" s="134"/>
      <c r="G124" s="149"/>
      <c r="H124" s="149"/>
      <c r="I124" s="152"/>
      <c r="J124" s="153"/>
      <c r="K124" s="154"/>
      <c r="L124" s="134"/>
      <c r="M124" s="149"/>
      <c r="N124" s="150"/>
      <c r="O124" s="146"/>
      <c r="P124" s="146"/>
      <c r="Q124" s="146"/>
      <c r="R124" s="146"/>
    </row>
    <row r="125" spans="1:23" ht="9" customHeight="1" x14ac:dyDescent="0.25">
      <c r="A125" s="134"/>
      <c r="B125" s="134"/>
      <c r="C125" s="134"/>
      <c r="D125" s="137"/>
      <c r="E125" s="149"/>
      <c r="F125" s="134"/>
      <c r="G125" s="149"/>
      <c r="H125" s="149"/>
      <c r="I125" s="155"/>
      <c r="J125" s="156"/>
      <c r="K125" s="157"/>
      <c r="L125" s="134"/>
      <c r="M125" s="149"/>
      <c r="N125" s="150"/>
      <c r="O125" s="146"/>
      <c r="P125" s="146"/>
      <c r="Q125" s="146"/>
      <c r="R125" s="146"/>
    </row>
    <row r="126" spans="1:23" ht="122.25" customHeight="1" x14ac:dyDescent="0.25">
      <c r="A126" s="135"/>
      <c r="B126" s="135"/>
      <c r="C126" s="135"/>
      <c r="D126" s="138"/>
      <c r="E126" s="149"/>
      <c r="F126" s="158"/>
      <c r="G126" s="149"/>
      <c r="H126" s="149"/>
      <c r="I126" s="46" t="s">
        <v>17</v>
      </c>
      <c r="J126" s="109" t="s">
        <v>18</v>
      </c>
      <c r="K126" s="56" t="s">
        <v>19</v>
      </c>
      <c r="L126" s="135"/>
      <c r="M126" s="149"/>
      <c r="N126" s="151"/>
      <c r="O126" s="147"/>
      <c r="P126" s="147"/>
      <c r="Q126" s="147"/>
      <c r="R126" s="147"/>
    </row>
    <row r="127" spans="1:23" s="5" customFormat="1" ht="13.5" customHeight="1" x14ac:dyDescent="0.25">
      <c r="A127" s="47">
        <v>1</v>
      </c>
      <c r="B127" s="47">
        <v>2</v>
      </c>
      <c r="C127" s="110">
        <v>3</v>
      </c>
      <c r="D127" s="48"/>
      <c r="E127" s="110">
        <v>4</v>
      </c>
      <c r="F127" s="110">
        <v>5</v>
      </c>
      <c r="G127" s="110">
        <v>6</v>
      </c>
      <c r="H127" s="110">
        <v>7</v>
      </c>
      <c r="I127" s="110">
        <v>8</v>
      </c>
      <c r="J127" s="110">
        <v>9</v>
      </c>
      <c r="K127" s="57">
        <v>10</v>
      </c>
      <c r="L127" s="110">
        <v>11</v>
      </c>
      <c r="M127" s="110">
        <v>12</v>
      </c>
      <c r="N127" s="117">
        <v>13</v>
      </c>
      <c r="O127" s="49">
        <v>14</v>
      </c>
      <c r="P127" s="49">
        <v>15</v>
      </c>
      <c r="Q127" s="49">
        <v>16</v>
      </c>
      <c r="R127" s="49">
        <v>17</v>
      </c>
    </row>
    <row r="128" spans="1:23" x14ac:dyDescent="0.25">
      <c r="A128" s="21">
        <v>1</v>
      </c>
      <c r="B128" s="21" t="s">
        <v>58</v>
      </c>
      <c r="C128" s="22" t="s">
        <v>59</v>
      </c>
      <c r="D128" s="23">
        <v>5031.7</v>
      </c>
      <c r="E128" s="24">
        <f t="shared" ref="E128:E159" si="2">F128+G128+H128+I128+L128+M128+N128+O128+P128+Q128+R128</f>
        <v>39.049999999999997</v>
      </c>
      <c r="F128" s="24">
        <v>3.6</v>
      </c>
      <c r="G128" s="24">
        <v>4.59</v>
      </c>
      <c r="H128" s="24">
        <v>7.4</v>
      </c>
      <c r="I128" s="24">
        <v>9.86</v>
      </c>
      <c r="J128" s="24">
        <v>4.18</v>
      </c>
      <c r="K128" s="25">
        <v>0.22855098674404276</v>
      </c>
      <c r="L128" s="26">
        <v>2.33</v>
      </c>
      <c r="M128" s="24">
        <v>0.08</v>
      </c>
      <c r="N128" s="114">
        <v>8.52</v>
      </c>
      <c r="O128" s="39">
        <v>0.02</v>
      </c>
      <c r="P128" s="39">
        <v>0.14000000000000001</v>
      </c>
      <c r="Q128" s="39">
        <v>0.03</v>
      </c>
      <c r="R128" s="28">
        <v>2.48</v>
      </c>
      <c r="T128" s="122"/>
      <c r="U128" s="122"/>
      <c r="V128" s="122"/>
      <c r="W128" s="122"/>
    </row>
    <row r="129" spans="1:23" x14ac:dyDescent="0.25">
      <c r="A129" s="21">
        <v>2</v>
      </c>
      <c r="B129" s="21" t="s">
        <v>37</v>
      </c>
      <c r="C129" s="22">
        <v>4</v>
      </c>
      <c r="D129" s="23">
        <v>7357.7</v>
      </c>
      <c r="E129" s="24">
        <f t="shared" si="2"/>
        <v>41.21</v>
      </c>
      <c r="F129" s="24">
        <v>3.6</v>
      </c>
      <c r="G129" s="24">
        <v>4.59</v>
      </c>
      <c r="H129" s="24">
        <v>7.4</v>
      </c>
      <c r="I129" s="24">
        <v>12.08</v>
      </c>
      <c r="J129" s="24">
        <v>5.45</v>
      </c>
      <c r="K129" s="25">
        <v>0.1313816364715423</v>
      </c>
      <c r="L129" s="26">
        <v>2.33</v>
      </c>
      <c r="M129" s="24">
        <v>0.08</v>
      </c>
      <c r="N129" s="114">
        <v>8.52</v>
      </c>
      <c r="O129" s="39">
        <v>0.02</v>
      </c>
      <c r="P129" s="39">
        <v>0.14000000000000001</v>
      </c>
      <c r="Q129" s="39">
        <v>0.03</v>
      </c>
      <c r="R129" s="39">
        <v>2.42</v>
      </c>
      <c r="T129" s="122"/>
      <c r="U129" s="122"/>
      <c r="V129" s="122"/>
      <c r="W129" s="122"/>
    </row>
    <row r="130" spans="1:23" x14ac:dyDescent="0.25">
      <c r="A130" s="21">
        <v>3</v>
      </c>
      <c r="B130" s="21" t="s">
        <v>37</v>
      </c>
      <c r="C130" s="22">
        <v>6</v>
      </c>
      <c r="D130" s="23">
        <v>2020.1</v>
      </c>
      <c r="E130" s="24">
        <f t="shared" si="2"/>
        <v>42.35</v>
      </c>
      <c r="F130" s="24">
        <v>3.6</v>
      </c>
      <c r="G130" s="24">
        <v>4.59</v>
      </c>
      <c r="H130" s="24">
        <v>7.4</v>
      </c>
      <c r="I130" s="24">
        <v>13.28</v>
      </c>
      <c r="J130" s="24">
        <v>6.32</v>
      </c>
      <c r="K130" s="25">
        <v>0.16088312459779219</v>
      </c>
      <c r="L130" s="26">
        <v>2.33</v>
      </c>
      <c r="M130" s="24">
        <v>0.08</v>
      </c>
      <c r="N130" s="114">
        <v>8.52</v>
      </c>
      <c r="O130" s="39">
        <v>0.02</v>
      </c>
      <c r="P130" s="39">
        <v>0.13</v>
      </c>
      <c r="Q130" s="39">
        <v>0.03</v>
      </c>
      <c r="R130" s="39">
        <v>2.37</v>
      </c>
      <c r="T130" s="122"/>
      <c r="U130" s="122"/>
      <c r="V130" s="122"/>
      <c r="W130" s="122"/>
    </row>
    <row r="131" spans="1:23" x14ac:dyDescent="0.25">
      <c r="A131" s="21">
        <v>4</v>
      </c>
      <c r="B131" s="21" t="s">
        <v>37</v>
      </c>
      <c r="C131" s="22">
        <v>8</v>
      </c>
      <c r="D131" s="23">
        <v>3630.5</v>
      </c>
      <c r="E131" s="24">
        <f t="shared" si="2"/>
        <v>41.31</v>
      </c>
      <c r="F131" s="24">
        <v>3.6</v>
      </c>
      <c r="G131" s="24">
        <v>4.59</v>
      </c>
      <c r="H131" s="24">
        <v>7.4</v>
      </c>
      <c r="I131" s="24">
        <v>12.17</v>
      </c>
      <c r="J131" s="24">
        <v>5.52</v>
      </c>
      <c r="K131" s="25">
        <v>0.17903869990359456</v>
      </c>
      <c r="L131" s="26">
        <v>2.33</v>
      </c>
      <c r="M131" s="24">
        <v>0.08</v>
      </c>
      <c r="N131" s="114">
        <v>8.52</v>
      </c>
      <c r="O131" s="39">
        <v>0.02</v>
      </c>
      <c r="P131" s="39">
        <v>0.14000000000000001</v>
      </c>
      <c r="Q131" s="39">
        <v>0.03</v>
      </c>
      <c r="R131" s="39">
        <v>2.4300000000000002</v>
      </c>
      <c r="T131" s="122"/>
      <c r="U131" s="122"/>
      <c r="V131" s="122"/>
      <c r="W131" s="122"/>
    </row>
    <row r="132" spans="1:23" x14ac:dyDescent="0.25">
      <c r="A132" s="21">
        <v>5</v>
      </c>
      <c r="B132" s="21" t="s">
        <v>37</v>
      </c>
      <c r="C132" s="22">
        <v>13</v>
      </c>
      <c r="D132" s="23">
        <v>7373</v>
      </c>
      <c r="E132" s="24">
        <f t="shared" si="2"/>
        <v>41.2</v>
      </c>
      <c r="F132" s="24">
        <v>3.6</v>
      </c>
      <c r="G132" s="24">
        <v>4.59</v>
      </c>
      <c r="H132" s="24">
        <v>7.4</v>
      </c>
      <c r="I132" s="24">
        <v>12</v>
      </c>
      <c r="J132" s="24">
        <v>5.08</v>
      </c>
      <c r="K132" s="25">
        <v>0.17631900176319001</v>
      </c>
      <c r="L132" s="26">
        <v>2.33</v>
      </c>
      <c r="M132" s="24">
        <v>0.08</v>
      </c>
      <c r="N132" s="114">
        <v>8.52</v>
      </c>
      <c r="O132" s="39">
        <v>0.02</v>
      </c>
      <c r="P132" s="39">
        <v>0.14000000000000001</v>
      </c>
      <c r="Q132" s="39">
        <v>0.03</v>
      </c>
      <c r="R132" s="39">
        <v>2.4900000000000002</v>
      </c>
      <c r="T132" s="122"/>
      <c r="U132" s="122"/>
      <c r="V132" s="122"/>
      <c r="W132" s="122"/>
    </row>
    <row r="133" spans="1:23" x14ac:dyDescent="0.25">
      <c r="A133" s="21">
        <v>6</v>
      </c>
      <c r="B133" s="21" t="s">
        <v>37</v>
      </c>
      <c r="C133" s="22">
        <v>15</v>
      </c>
      <c r="D133" s="23">
        <v>5399.1</v>
      </c>
      <c r="E133" s="24">
        <f t="shared" si="2"/>
        <v>41.719999999999992</v>
      </c>
      <c r="F133" s="24">
        <v>3.6</v>
      </c>
      <c r="G133" s="24">
        <v>4.59</v>
      </c>
      <c r="H133" s="24">
        <v>7.4</v>
      </c>
      <c r="I133" s="24">
        <v>12.16</v>
      </c>
      <c r="J133" s="24">
        <v>5.57</v>
      </c>
      <c r="K133" s="25">
        <v>0.1805856531644163</v>
      </c>
      <c r="L133" s="26">
        <v>2.33</v>
      </c>
      <c r="M133" s="24">
        <v>0.08</v>
      </c>
      <c r="N133" s="114">
        <v>8.52</v>
      </c>
      <c r="O133" s="39">
        <v>0.02</v>
      </c>
      <c r="P133" s="39">
        <v>0.16</v>
      </c>
      <c r="Q133" s="39">
        <v>0.04</v>
      </c>
      <c r="R133" s="39">
        <v>2.82</v>
      </c>
      <c r="T133" s="122"/>
      <c r="U133" s="122"/>
      <c r="V133" s="122"/>
      <c r="W133" s="122"/>
    </row>
    <row r="134" spans="1:23" x14ac:dyDescent="0.25">
      <c r="A134" s="21">
        <v>7</v>
      </c>
      <c r="B134" s="21" t="s">
        <v>37</v>
      </c>
      <c r="C134" s="22">
        <v>17</v>
      </c>
      <c r="D134" s="23">
        <v>9028.5</v>
      </c>
      <c r="E134" s="24">
        <f t="shared" si="2"/>
        <v>41.37</v>
      </c>
      <c r="F134" s="24">
        <v>3.6</v>
      </c>
      <c r="G134" s="24">
        <v>4.59</v>
      </c>
      <c r="H134" s="24">
        <v>7.4</v>
      </c>
      <c r="I134" s="24">
        <v>12.06</v>
      </c>
      <c r="J134" s="24">
        <v>5.55</v>
      </c>
      <c r="K134" s="25">
        <v>4.707315722434513E-2</v>
      </c>
      <c r="L134" s="26">
        <v>2.33</v>
      </c>
      <c r="M134" s="24">
        <v>0.08</v>
      </c>
      <c r="N134" s="114">
        <v>8.52</v>
      </c>
      <c r="O134" s="39">
        <v>0.02</v>
      </c>
      <c r="P134" s="39">
        <v>0.15</v>
      </c>
      <c r="Q134" s="39">
        <v>0.04</v>
      </c>
      <c r="R134" s="39">
        <v>2.58</v>
      </c>
      <c r="T134" s="122"/>
      <c r="U134" s="122"/>
      <c r="V134" s="122"/>
      <c r="W134" s="122"/>
    </row>
    <row r="135" spans="1:23" x14ac:dyDescent="0.25">
      <c r="A135" s="21">
        <v>8</v>
      </c>
      <c r="B135" s="21" t="s">
        <v>20</v>
      </c>
      <c r="C135" s="22">
        <v>71</v>
      </c>
      <c r="D135" s="23">
        <v>6019</v>
      </c>
      <c r="E135" s="24">
        <f t="shared" si="2"/>
        <v>41.190000000000005</v>
      </c>
      <c r="F135" s="24">
        <v>3.6</v>
      </c>
      <c r="G135" s="24">
        <v>4.59</v>
      </c>
      <c r="H135" s="24">
        <v>7.4</v>
      </c>
      <c r="I135" s="24">
        <v>12.01</v>
      </c>
      <c r="J135" s="24">
        <v>5.25</v>
      </c>
      <c r="K135" s="25">
        <v>0.21182920750955306</v>
      </c>
      <c r="L135" s="26">
        <v>2.33</v>
      </c>
      <c r="M135" s="24">
        <v>0.08</v>
      </c>
      <c r="N135" s="114">
        <v>8.52</v>
      </c>
      <c r="O135" s="39">
        <v>0.02</v>
      </c>
      <c r="P135" s="39">
        <v>0.14000000000000001</v>
      </c>
      <c r="Q135" s="39">
        <v>0.03</v>
      </c>
      <c r="R135" s="28">
        <v>2.4700000000000002</v>
      </c>
      <c r="T135" s="122"/>
      <c r="U135" s="122"/>
      <c r="V135" s="122"/>
      <c r="W135" s="122"/>
    </row>
    <row r="136" spans="1:23" x14ac:dyDescent="0.25">
      <c r="A136" s="21">
        <v>9</v>
      </c>
      <c r="B136" s="21" t="s">
        <v>20</v>
      </c>
      <c r="C136" s="22" t="s">
        <v>60</v>
      </c>
      <c r="D136" s="23">
        <v>5515</v>
      </c>
      <c r="E136" s="24">
        <f t="shared" si="2"/>
        <v>41.239999999999995</v>
      </c>
      <c r="F136" s="24">
        <v>3.6</v>
      </c>
      <c r="G136" s="24">
        <v>4.59</v>
      </c>
      <c r="H136" s="24">
        <v>7.4</v>
      </c>
      <c r="I136" s="24">
        <v>12.13</v>
      </c>
      <c r="J136" s="24">
        <v>5.46</v>
      </c>
      <c r="K136" s="25">
        <v>0.17225747960108795</v>
      </c>
      <c r="L136" s="26">
        <v>2.33</v>
      </c>
      <c r="M136" s="24">
        <v>0.08</v>
      </c>
      <c r="N136" s="114">
        <v>8.52</v>
      </c>
      <c r="O136" s="39">
        <v>0.02</v>
      </c>
      <c r="P136" s="39">
        <v>0.14000000000000001</v>
      </c>
      <c r="Q136" s="39">
        <v>0.03</v>
      </c>
      <c r="R136" s="39">
        <v>2.4</v>
      </c>
      <c r="T136" s="122"/>
      <c r="U136" s="122"/>
      <c r="V136" s="122"/>
      <c r="W136" s="122"/>
    </row>
    <row r="137" spans="1:23" x14ac:dyDescent="0.25">
      <c r="A137" s="21">
        <v>10</v>
      </c>
      <c r="B137" s="21" t="s">
        <v>20</v>
      </c>
      <c r="C137" s="22" t="s">
        <v>61</v>
      </c>
      <c r="D137" s="23">
        <v>1815</v>
      </c>
      <c r="E137" s="24">
        <f t="shared" si="2"/>
        <v>41.45</v>
      </c>
      <c r="F137" s="24">
        <v>3.6</v>
      </c>
      <c r="G137" s="24">
        <v>4.59</v>
      </c>
      <c r="H137" s="24">
        <v>7.4</v>
      </c>
      <c r="I137" s="24">
        <v>12.17</v>
      </c>
      <c r="J137" s="24">
        <v>5.52</v>
      </c>
      <c r="K137" s="25">
        <v>0.1790633608815427</v>
      </c>
      <c r="L137" s="26">
        <v>2.33</v>
      </c>
      <c r="M137" s="24">
        <v>0.08</v>
      </c>
      <c r="N137" s="114">
        <v>8.52</v>
      </c>
      <c r="O137" s="39">
        <v>0.02</v>
      </c>
      <c r="P137" s="39">
        <v>0.14000000000000001</v>
      </c>
      <c r="Q137" s="39">
        <v>0.04</v>
      </c>
      <c r="R137" s="39">
        <v>2.56</v>
      </c>
      <c r="T137" s="122"/>
      <c r="U137" s="122"/>
      <c r="V137" s="122"/>
      <c r="W137" s="122"/>
    </row>
    <row r="138" spans="1:23" x14ac:dyDescent="0.25">
      <c r="A138" s="21">
        <v>11</v>
      </c>
      <c r="B138" s="21" t="s">
        <v>20</v>
      </c>
      <c r="C138" s="22" t="s">
        <v>62</v>
      </c>
      <c r="D138" s="23">
        <v>3809.5</v>
      </c>
      <c r="E138" s="24">
        <f t="shared" si="2"/>
        <v>40.730000000000004</v>
      </c>
      <c r="F138" s="24">
        <v>3.6</v>
      </c>
      <c r="G138" s="24">
        <v>4.59</v>
      </c>
      <c r="H138" s="24">
        <v>7.4</v>
      </c>
      <c r="I138" s="24">
        <v>11.9</v>
      </c>
      <c r="J138" s="24">
        <v>5.26</v>
      </c>
      <c r="K138" s="25">
        <v>9.8438115238220228E-2</v>
      </c>
      <c r="L138" s="26">
        <v>2.33</v>
      </c>
      <c r="M138" s="24">
        <v>0.08</v>
      </c>
      <c r="N138" s="114">
        <v>8.52</v>
      </c>
      <c r="O138" s="39">
        <v>0.02</v>
      </c>
      <c r="P138" s="39">
        <v>0.12</v>
      </c>
      <c r="Q138" s="39">
        <v>0.03</v>
      </c>
      <c r="R138" s="39">
        <v>2.14</v>
      </c>
      <c r="T138" s="122"/>
      <c r="U138" s="122"/>
      <c r="V138" s="122"/>
      <c r="W138" s="122"/>
    </row>
    <row r="139" spans="1:23" x14ac:dyDescent="0.25">
      <c r="A139" s="21">
        <v>13</v>
      </c>
      <c r="B139" s="21" t="s">
        <v>41</v>
      </c>
      <c r="C139" s="22">
        <v>9</v>
      </c>
      <c r="D139" s="23">
        <v>5516.4</v>
      </c>
      <c r="E139" s="24">
        <f t="shared" si="2"/>
        <v>40.53</v>
      </c>
      <c r="F139" s="26">
        <v>3.6</v>
      </c>
      <c r="G139" s="26">
        <v>4.59</v>
      </c>
      <c r="H139" s="26">
        <v>7.4</v>
      </c>
      <c r="I139" s="26">
        <v>11.21</v>
      </c>
      <c r="J139" s="26">
        <v>5.45</v>
      </c>
      <c r="K139" s="25">
        <v>0.17674570371981727</v>
      </c>
      <c r="L139" s="26">
        <v>2.33</v>
      </c>
      <c r="M139" s="26">
        <v>0.08</v>
      </c>
      <c r="N139" s="113">
        <v>8.52</v>
      </c>
      <c r="O139" s="39">
        <v>0.02</v>
      </c>
      <c r="P139" s="39">
        <v>0.15</v>
      </c>
      <c r="Q139" s="39">
        <v>0.04</v>
      </c>
      <c r="R139" s="39">
        <v>2.59</v>
      </c>
      <c r="T139" s="122"/>
      <c r="U139" s="122"/>
      <c r="V139" s="122"/>
      <c r="W139" s="122"/>
    </row>
    <row r="140" spans="1:23" x14ac:dyDescent="0.25">
      <c r="A140" s="21">
        <v>14</v>
      </c>
      <c r="B140" s="21" t="s">
        <v>42</v>
      </c>
      <c r="C140" s="22">
        <v>7</v>
      </c>
      <c r="D140" s="23">
        <v>10313</v>
      </c>
      <c r="E140" s="24">
        <f t="shared" si="2"/>
        <v>40.990000000000009</v>
      </c>
      <c r="F140" s="26">
        <v>3.6</v>
      </c>
      <c r="G140" s="26">
        <v>4.59</v>
      </c>
      <c r="H140" s="26">
        <v>7.4</v>
      </c>
      <c r="I140" s="26">
        <v>11.82</v>
      </c>
      <c r="J140" s="26">
        <v>4.76</v>
      </c>
      <c r="K140" s="25">
        <v>0.25796729047480527</v>
      </c>
      <c r="L140" s="26">
        <v>2.33</v>
      </c>
      <c r="M140" s="26">
        <v>0.08</v>
      </c>
      <c r="N140" s="113">
        <v>8.52</v>
      </c>
      <c r="O140" s="39">
        <v>0.02</v>
      </c>
      <c r="P140" s="39">
        <v>0.14000000000000001</v>
      </c>
      <c r="Q140" s="39">
        <v>0.03</v>
      </c>
      <c r="R140" s="28">
        <v>2.46</v>
      </c>
      <c r="T140" s="122"/>
      <c r="U140" s="122"/>
      <c r="V140" s="122"/>
      <c r="W140" s="122"/>
    </row>
    <row r="141" spans="1:23" x14ac:dyDescent="0.25">
      <c r="A141" s="21">
        <v>15</v>
      </c>
      <c r="B141" s="21" t="s">
        <v>42</v>
      </c>
      <c r="C141" s="22">
        <v>9</v>
      </c>
      <c r="D141" s="23">
        <v>10657.8</v>
      </c>
      <c r="E141" s="24">
        <f t="shared" si="2"/>
        <v>42.06</v>
      </c>
      <c r="F141" s="26">
        <v>3.6</v>
      </c>
      <c r="G141" s="26">
        <v>4.59</v>
      </c>
      <c r="H141" s="26">
        <v>7.4</v>
      </c>
      <c r="I141" s="26">
        <v>13.02</v>
      </c>
      <c r="J141" s="26">
        <v>5.99</v>
      </c>
      <c r="K141" s="25">
        <v>0.25440678814264356</v>
      </c>
      <c r="L141" s="26">
        <v>2.33</v>
      </c>
      <c r="M141" s="26">
        <v>0.08</v>
      </c>
      <c r="N141" s="113">
        <v>8.52</v>
      </c>
      <c r="O141" s="39">
        <v>0.02</v>
      </c>
      <c r="P141" s="39">
        <v>0.13</v>
      </c>
      <c r="Q141" s="39">
        <v>0.03</v>
      </c>
      <c r="R141" s="39">
        <v>2.34</v>
      </c>
      <c r="T141" s="122"/>
      <c r="U141" s="122"/>
      <c r="V141" s="122"/>
      <c r="W141" s="122"/>
    </row>
    <row r="142" spans="1:23" x14ac:dyDescent="0.25">
      <c r="A142" s="21">
        <v>16</v>
      </c>
      <c r="B142" s="21" t="s">
        <v>42</v>
      </c>
      <c r="C142" s="22">
        <v>11</v>
      </c>
      <c r="D142" s="23">
        <v>8767.5</v>
      </c>
      <c r="E142" s="24">
        <f t="shared" si="2"/>
        <v>40.559999999999995</v>
      </c>
      <c r="F142" s="26">
        <v>3.6</v>
      </c>
      <c r="G142" s="26">
        <v>4.59</v>
      </c>
      <c r="H142" s="26">
        <v>7.4</v>
      </c>
      <c r="I142" s="26">
        <v>11.6</v>
      </c>
      <c r="J142" s="26">
        <v>4.4800000000000004</v>
      </c>
      <c r="K142" s="25">
        <v>0.24912080600703357</v>
      </c>
      <c r="L142" s="26">
        <v>2.33</v>
      </c>
      <c r="M142" s="26">
        <v>0.08</v>
      </c>
      <c r="N142" s="113">
        <v>8.52</v>
      </c>
      <c r="O142" s="39">
        <v>0.02</v>
      </c>
      <c r="P142" s="39">
        <v>0.13</v>
      </c>
      <c r="Q142" s="39">
        <v>0.03</v>
      </c>
      <c r="R142" s="39">
        <v>2.2599999999999998</v>
      </c>
      <c r="T142" s="122"/>
      <c r="U142" s="122"/>
      <c r="V142" s="122"/>
      <c r="W142" s="122"/>
    </row>
    <row r="143" spans="1:23" x14ac:dyDescent="0.25">
      <c r="A143" s="21">
        <v>17</v>
      </c>
      <c r="B143" s="21" t="s">
        <v>23</v>
      </c>
      <c r="C143" s="22">
        <v>5</v>
      </c>
      <c r="D143" s="23">
        <v>4745.2</v>
      </c>
      <c r="E143" s="24">
        <f t="shared" si="2"/>
        <v>41.129999999999995</v>
      </c>
      <c r="F143" s="26">
        <v>3.6</v>
      </c>
      <c r="G143" s="26">
        <v>4.59</v>
      </c>
      <c r="H143" s="26">
        <v>7.4</v>
      </c>
      <c r="I143" s="26">
        <v>10.89</v>
      </c>
      <c r="J143" s="26">
        <v>5.68</v>
      </c>
      <c r="K143" s="25">
        <v>0.1562982944168142</v>
      </c>
      <c r="L143" s="26">
        <v>2.33</v>
      </c>
      <c r="M143" s="26">
        <v>0.08</v>
      </c>
      <c r="N143" s="113">
        <v>8.52</v>
      </c>
      <c r="O143" s="39">
        <v>0.03</v>
      </c>
      <c r="P143" s="39">
        <v>0.19</v>
      </c>
      <c r="Q143" s="39">
        <v>0.05</v>
      </c>
      <c r="R143" s="39">
        <v>3.45</v>
      </c>
      <c r="T143" s="122"/>
      <c r="U143" s="122"/>
      <c r="V143" s="122"/>
      <c r="W143" s="122"/>
    </row>
    <row r="144" spans="1:23" x14ac:dyDescent="0.25">
      <c r="A144" s="21">
        <v>18</v>
      </c>
      <c r="B144" s="21" t="s">
        <v>23</v>
      </c>
      <c r="C144" s="22">
        <v>9</v>
      </c>
      <c r="D144" s="23">
        <v>4734.2</v>
      </c>
      <c r="E144" s="24">
        <f t="shared" si="2"/>
        <v>40.83</v>
      </c>
      <c r="F144" s="26">
        <v>3.6</v>
      </c>
      <c r="G144" s="26">
        <v>4.59</v>
      </c>
      <c r="H144" s="26">
        <v>7.4</v>
      </c>
      <c r="I144" s="26">
        <v>10.56</v>
      </c>
      <c r="J144" s="26">
        <v>5.51</v>
      </c>
      <c r="K144" s="25">
        <v>0.14610000985735008</v>
      </c>
      <c r="L144" s="26">
        <v>2.33</v>
      </c>
      <c r="M144" s="26">
        <v>0.08</v>
      </c>
      <c r="N144" s="113">
        <v>8.52</v>
      </c>
      <c r="O144" s="39">
        <v>0.03</v>
      </c>
      <c r="P144" s="39">
        <v>0.2</v>
      </c>
      <c r="Q144" s="39">
        <v>0.05</v>
      </c>
      <c r="R144" s="28">
        <v>3.47</v>
      </c>
      <c r="T144" s="122"/>
      <c r="U144" s="122"/>
      <c r="V144" s="122"/>
      <c r="W144" s="122"/>
    </row>
    <row r="145" spans="1:23" x14ac:dyDescent="0.25">
      <c r="A145" s="21">
        <v>19</v>
      </c>
      <c r="B145" s="21" t="s">
        <v>46</v>
      </c>
      <c r="C145" s="22">
        <v>7</v>
      </c>
      <c r="D145" s="23">
        <v>5506.5</v>
      </c>
      <c r="E145" s="24">
        <f t="shared" si="2"/>
        <v>41.27000000000001</v>
      </c>
      <c r="F145" s="26">
        <v>3.6</v>
      </c>
      <c r="G145" s="26">
        <v>4.59</v>
      </c>
      <c r="H145" s="26">
        <v>7.4</v>
      </c>
      <c r="I145" s="26">
        <v>12.15</v>
      </c>
      <c r="J145" s="26">
        <v>5.46</v>
      </c>
      <c r="K145" s="25">
        <v>0.18160355942976483</v>
      </c>
      <c r="L145" s="26">
        <v>2.33</v>
      </c>
      <c r="M145" s="26">
        <v>0.08</v>
      </c>
      <c r="N145" s="113">
        <v>8.52</v>
      </c>
      <c r="O145" s="39">
        <v>0.02</v>
      </c>
      <c r="P145" s="39">
        <v>0.14000000000000001</v>
      </c>
      <c r="Q145" s="39">
        <v>0.03</v>
      </c>
      <c r="R145" s="28">
        <v>2.41</v>
      </c>
      <c r="T145" s="122"/>
      <c r="U145" s="122"/>
      <c r="V145" s="122"/>
      <c r="W145" s="122"/>
    </row>
    <row r="146" spans="1:23" x14ac:dyDescent="0.25">
      <c r="A146" s="21">
        <v>20</v>
      </c>
      <c r="B146" s="21" t="s">
        <v>63</v>
      </c>
      <c r="C146" s="22">
        <v>8</v>
      </c>
      <c r="D146" s="23">
        <v>5027.1000000000004</v>
      </c>
      <c r="E146" s="24">
        <f t="shared" si="2"/>
        <v>39.889999999999993</v>
      </c>
      <c r="F146" s="26">
        <v>3.6</v>
      </c>
      <c r="G146" s="26">
        <v>4.59</v>
      </c>
      <c r="H146" s="26">
        <v>7.4</v>
      </c>
      <c r="I146" s="26">
        <v>11.08</v>
      </c>
      <c r="J146" s="26">
        <v>4.1900000000000004</v>
      </c>
      <c r="K146" s="25">
        <v>0.18897575142726422</v>
      </c>
      <c r="L146" s="26">
        <v>2.33</v>
      </c>
      <c r="M146" s="26">
        <v>0.08</v>
      </c>
      <c r="N146" s="113">
        <v>8.52</v>
      </c>
      <c r="O146" s="39">
        <v>0.02</v>
      </c>
      <c r="P146" s="39">
        <v>0.12</v>
      </c>
      <c r="Q146" s="39">
        <v>0.03</v>
      </c>
      <c r="R146" s="39">
        <v>2.12</v>
      </c>
      <c r="T146" s="122"/>
      <c r="U146" s="122"/>
      <c r="V146" s="122"/>
      <c r="W146" s="122"/>
    </row>
    <row r="147" spans="1:23" x14ac:dyDescent="0.25">
      <c r="A147" s="21">
        <v>21</v>
      </c>
      <c r="B147" s="21" t="s">
        <v>63</v>
      </c>
      <c r="C147" s="22">
        <v>10</v>
      </c>
      <c r="D147" s="23">
        <v>4978</v>
      </c>
      <c r="E147" s="24">
        <f t="shared" si="2"/>
        <v>41.17</v>
      </c>
      <c r="F147" s="26">
        <v>3.6</v>
      </c>
      <c r="G147" s="26">
        <v>4.59</v>
      </c>
      <c r="H147" s="26">
        <v>7.4</v>
      </c>
      <c r="I147" s="26">
        <v>12.31</v>
      </c>
      <c r="J147" s="26">
        <v>4.2300000000000004</v>
      </c>
      <c r="K147" s="25">
        <v>0.19083969465648853</v>
      </c>
      <c r="L147" s="26">
        <v>2.33</v>
      </c>
      <c r="M147" s="26">
        <v>0.08</v>
      </c>
      <c r="N147" s="113">
        <v>8.52</v>
      </c>
      <c r="O147" s="39">
        <v>0.02</v>
      </c>
      <c r="P147" s="39">
        <v>0.12</v>
      </c>
      <c r="Q147" s="39">
        <v>0.03</v>
      </c>
      <c r="R147" s="39">
        <v>2.17</v>
      </c>
      <c r="T147" s="122"/>
      <c r="U147" s="122"/>
      <c r="V147" s="122"/>
      <c r="W147" s="122"/>
    </row>
    <row r="148" spans="1:23" x14ac:dyDescent="0.25">
      <c r="A148" s="21">
        <v>22</v>
      </c>
      <c r="B148" s="21" t="s">
        <v>63</v>
      </c>
      <c r="C148" s="22">
        <v>12</v>
      </c>
      <c r="D148" s="23">
        <v>5000.3</v>
      </c>
      <c r="E148" s="24">
        <f t="shared" si="2"/>
        <v>39.950000000000003</v>
      </c>
      <c r="F148" s="26">
        <v>3.6</v>
      </c>
      <c r="G148" s="26">
        <v>4.59</v>
      </c>
      <c r="H148" s="26">
        <v>7.4</v>
      </c>
      <c r="I148" s="26">
        <v>11.09</v>
      </c>
      <c r="J148" s="26">
        <v>4.21</v>
      </c>
      <c r="K148" s="25">
        <v>0.18998860068395895</v>
      </c>
      <c r="L148" s="26">
        <v>2.33</v>
      </c>
      <c r="M148" s="26">
        <v>0.08</v>
      </c>
      <c r="N148" s="113">
        <v>8.52</v>
      </c>
      <c r="O148" s="39">
        <v>0.02</v>
      </c>
      <c r="P148" s="39">
        <v>0.12</v>
      </c>
      <c r="Q148" s="39">
        <v>0.03</v>
      </c>
      <c r="R148" s="39">
        <v>2.17</v>
      </c>
      <c r="T148" s="122"/>
      <c r="U148" s="122"/>
      <c r="V148" s="122"/>
      <c r="W148" s="122"/>
    </row>
    <row r="149" spans="1:23" ht="16.5" customHeight="1" x14ac:dyDescent="0.25">
      <c r="A149" s="21">
        <v>23</v>
      </c>
      <c r="B149" s="21" t="s">
        <v>63</v>
      </c>
      <c r="C149" s="22" t="s">
        <v>64</v>
      </c>
      <c r="D149" s="23">
        <v>5025.8999999999996</v>
      </c>
      <c r="E149" s="24">
        <f t="shared" si="2"/>
        <v>39.879999999999995</v>
      </c>
      <c r="F149" s="26">
        <v>3.6</v>
      </c>
      <c r="G149" s="26">
        <v>4.59</v>
      </c>
      <c r="H149" s="26">
        <v>7.4</v>
      </c>
      <c r="I149" s="26">
        <v>11.05</v>
      </c>
      <c r="J149" s="26">
        <v>4.1900000000000004</v>
      </c>
      <c r="K149" s="25">
        <v>0.16083354888345039</v>
      </c>
      <c r="L149" s="26">
        <v>2.33</v>
      </c>
      <c r="M149" s="26">
        <v>0.08</v>
      </c>
      <c r="N149" s="113">
        <v>8.52</v>
      </c>
      <c r="O149" s="39">
        <v>0.02</v>
      </c>
      <c r="P149" s="39">
        <v>0.12</v>
      </c>
      <c r="Q149" s="39">
        <v>0.03</v>
      </c>
      <c r="R149" s="28">
        <v>2.14</v>
      </c>
      <c r="T149" s="122"/>
      <c r="U149" s="122"/>
      <c r="V149" s="122"/>
      <c r="W149" s="122"/>
    </row>
    <row r="150" spans="1:23" x14ac:dyDescent="0.25">
      <c r="A150" s="21">
        <v>24</v>
      </c>
      <c r="B150" s="21" t="s">
        <v>49</v>
      </c>
      <c r="C150" s="22">
        <v>6</v>
      </c>
      <c r="D150" s="23">
        <v>9601.1</v>
      </c>
      <c r="E150" s="24">
        <f t="shared" si="2"/>
        <v>41.160000000000004</v>
      </c>
      <c r="F150" s="26">
        <v>3.6</v>
      </c>
      <c r="G150" s="26">
        <v>4.59</v>
      </c>
      <c r="H150" s="26">
        <v>7.4</v>
      </c>
      <c r="I150" s="26">
        <v>11.95</v>
      </c>
      <c r="J150" s="26">
        <v>5.23</v>
      </c>
      <c r="K150" s="25">
        <v>0.1692514399391736</v>
      </c>
      <c r="L150" s="26">
        <v>2.33</v>
      </c>
      <c r="M150" s="26">
        <v>0.08</v>
      </c>
      <c r="N150" s="113">
        <v>8.52</v>
      </c>
      <c r="O150" s="39">
        <v>0.02</v>
      </c>
      <c r="P150" s="39">
        <v>0.14000000000000001</v>
      </c>
      <c r="Q150" s="39">
        <v>0.03</v>
      </c>
      <c r="R150" s="39">
        <v>2.5</v>
      </c>
      <c r="T150" s="122"/>
      <c r="U150" s="122"/>
      <c r="V150" s="122"/>
      <c r="W150" s="122"/>
    </row>
    <row r="151" spans="1:23" x14ac:dyDescent="0.25">
      <c r="A151" s="21">
        <v>25</v>
      </c>
      <c r="B151" s="21" t="s">
        <v>49</v>
      </c>
      <c r="C151" s="22">
        <v>8</v>
      </c>
      <c r="D151" s="23">
        <v>6125.1</v>
      </c>
      <c r="E151" s="24">
        <f t="shared" si="2"/>
        <v>41.199999999999989</v>
      </c>
      <c r="F151" s="26">
        <v>3.6</v>
      </c>
      <c r="G151" s="26">
        <v>4.59</v>
      </c>
      <c r="H151" s="26">
        <v>7.4</v>
      </c>
      <c r="I151" s="26">
        <v>11.88</v>
      </c>
      <c r="J151" s="26">
        <v>5.16</v>
      </c>
      <c r="K151" s="25">
        <v>0.15918107459470049</v>
      </c>
      <c r="L151" s="26">
        <v>2.33</v>
      </c>
      <c r="M151" s="26">
        <v>0.08</v>
      </c>
      <c r="N151" s="113">
        <v>8.52</v>
      </c>
      <c r="O151" s="39">
        <v>0.02</v>
      </c>
      <c r="P151" s="39">
        <v>0.15</v>
      </c>
      <c r="Q151" s="39">
        <v>0.04</v>
      </c>
      <c r="R151" s="39">
        <v>2.59</v>
      </c>
      <c r="T151" s="122"/>
      <c r="U151" s="122"/>
      <c r="V151" s="122"/>
      <c r="W151" s="122"/>
    </row>
    <row r="152" spans="1:23" x14ac:dyDescent="0.25">
      <c r="A152" s="21">
        <v>26</v>
      </c>
      <c r="B152" s="21" t="s">
        <v>49</v>
      </c>
      <c r="C152" s="22">
        <v>10</v>
      </c>
      <c r="D152" s="23">
        <v>5502.1</v>
      </c>
      <c r="E152" s="24">
        <f t="shared" si="2"/>
        <v>41.539999999999992</v>
      </c>
      <c r="F152" s="26">
        <v>3.6</v>
      </c>
      <c r="G152" s="26">
        <v>4.59</v>
      </c>
      <c r="H152" s="26">
        <v>7.4</v>
      </c>
      <c r="I152" s="26">
        <v>12.13</v>
      </c>
      <c r="J152" s="26">
        <v>5.47</v>
      </c>
      <c r="K152" s="25">
        <v>0.1772050671561767</v>
      </c>
      <c r="L152" s="26">
        <v>2.33</v>
      </c>
      <c r="M152" s="26">
        <v>0.08</v>
      </c>
      <c r="N152" s="113">
        <v>8.52</v>
      </c>
      <c r="O152" s="39">
        <v>0.02</v>
      </c>
      <c r="P152" s="39">
        <v>0.15</v>
      </c>
      <c r="Q152" s="39">
        <v>0.04</v>
      </c>
      <c r="R152" s="39">
        <v>2.68</v>
      </c>
      <c r="T152" s="122"/>
      <c r="U152" s="122"/>
      <c r="V152" s="122"/>
      <c r="W152" s="122"/>
    </row>
    <row r="153" spans="1:23" x14ac:dyDescent="0.25">
      <c r="A153" s="21">
        <v>27</v>
      </c>
      <c r="B153" s="21" t="s">
        <v>49</v>
      </c>
      <c r="C153" s="22" t="s">
        <v>65</v>
      </c>
      <c r="D153" s="23">
        <v>5519.1</v>
      </c>
      <c r="E153" s="24">
        <f t="shared" si="2"/>
        <v>41.429999999999986</v>
      </c>
      <c r="F153" s="26">
        <v>3.6</v>
      </c>
      <c r="G153" s="26">
        <v>4.59</v>
      </c>
      <c r="H153" s="26">
        <v>7.4</v>
      </c>
      <c r="I153" s="26">
        <v>12.13</v>
      </c>
      <c r="J153" s="26">
        <v>5.45</v>
      </c>
      <c r="K153" s="25">
        <v>0.17665923791922597</v>
      </c>
      <c r="L153" s="26">
        <v>2.33</v>
      </c>
      <c r="M153" s="26">
        <v>0.08</v>
      </c>
      <c r="N153" s="113">
        <v>8.52</v>
      </c>
      <c r="O153" s="28">
        <v>0.08</v>
      </c>
      <c r="P153" s="28">
        <v>0.23</v>
      </c>
      <c r="Q153" s="28">
        <v>7.0000000000000007E-2</v>
      </c>
      <c r="R153" s="39">
        <v>2.4</v>
      </c>
      <c r="T153" s="122"/>
      <c r="U153" s="122"/>
      <c r="V153" s="122"/>
      <c r="W153" s="122"/>
    </row>
    <row r="154" spans="1:23" x14ac:dyDescent="0.25">
      <c r="A154" s="21">
        <v>28</v>
      </c>
      <c r="B154" s="21" t="s">
        <v>51</v>
      </c>
      <c r="C154" s="22">
        <v>5</v>
      </c>
      <c r="D154" s="23">
        <v>5536.7</v>
      </c>
      <c r="E154" s="24">
        <f t="shared" si="2"/>
        <v>41.46</v>
      </c>
      <c r="F154" s="26">
        <v>3.6</v>
      </c>
      <c r="G154" s="26">
        <v>4.59</v>
      </c>
      <c r="H154" s="26">
        <v>7.4</v>
      </c>
      <c r="I154" s="26">
        <v>12.12</v>
      </c>
      <c r="J154" s="26">
        <v>5.43</v>
      </c>
      <c r="K154" s="25">
        <v>0.17609767551068325</v>
      </c>
      <c r="L154" s="26">
        <v>2.33</v>
      </c>
      <c r="M154" s="26">
        <v>0.08</v>
      </c>
      <c r="N154" s="113">
        <v>8.52</v>
      </c>
      <c r="O154" s="39">
        <v>0.02</v>
      </c>
      <c r="P154" s="39">
        <v>0.15</v>
      </c>
      <c r="Q154" s="39">
        <v>0.04</v>
      </c>
      <c r="R154" s="28">
        <v>2.61</v>
      </c>
      <c r="T154" s="122"/>
      <c r="U154" s="122"/>
      <c r="V154" s="122"/>
      <c r="W154" s="122"/>
    </row>
    <row r="155" spans="1:23" x14ac:dyDescent="0.25">
      <c r="A155" s="21">
        <v>29</v>
      </c>
      <c r="B155" s="21" t="s">
        <v>51</v>
      </c>
      <c r="C155" s="22">
        <v>9</v>
      </c>
      <c r="D155" s="23">
        <v>1923.5</v>
      </c>
      <c r="E155" s="24">
        <f t="shared" si="2"/>
        <v>40.97</v>
      </c>
      <c r="F155" s="26">
        <v>3.6</v>
      </c>
      <c r="G155" s="26">
        <v>4.59</v>
      </c>
      <c r="H155" s="26">
        <v>7.4</v>
      </c>
      <c r="I155" s="26">
        <v>11.94</v>
      </c>
      <c r="J155" s="26">
        <v>5.22</v>
      </c>
      <c r="K155" s="25">
        <v>0.16896282817780087</v>
      </c>
      <c r="L155" s="26">
        <v>2.33</v>
      </c>
      <c r="M155" s="26">
        <v>0.08</v>
      </c>
      <c r="N155" s="113">
        <v>8.52</v>
      </c>
      <c r="O155" s="39">
        <v>0.02</v>
      </c>
      <c r="P155" s="39">
        <v>0.13</v>
      </c>
      <c r="Q155" s="39">
        <v>0.03</v>
      </c>
      <c r="R155" s="28">
        <v>2.33</v>
      </c>
      <c r="T155" s="122"/>
      <c r="U155" s="122"/>
      <c r="V155" s="122"/>
      <c r="W155" s="122"/>
    </row>
    <row r="156" spans="1:23" x14ac:dyDescent="0.25">
      <c r="A156" s="21">
        <v>30</v>
      </c>
      <c r="B156" s="21" t="s">
        <v>51</v>
      </c>
      <c r="C156" s="22">
        <v>11</v>
      </c>
      <c r="D156" s="23">
        <v>5465.5</v>
      </c>
      <c r="E156" s="24">
        <f t="shared" si="2"/>
        <v>41.679999999999993</v>
      </c>
      <c r="F156" s="26">
        <v>3.6</v>
      </c>
      <c r="G156" s="26">
        <v>4.59</v>
      </c>
      <c r="H156" s="26">
        <v>7.4</v>
      </c>
      <c r="I156" s="26">
        <v>12.16</v>
      </c>
      <c r="J156" s="26">
        <v>5.5</v>
      </c>
      <c r="K156" s="25">
        <v>0.17839172994236574</v>
      </c>
      <c r="L156" s="26">
        <v>2.33</v>
      </c>
      <c r="M156" s="26">
        <v>0.08</v>
      </c>
      <c r="N156" s="113">
        <v>8.52</v>
      </c>
      <c r="O156" s="28">
        <v>0.08</v>
      </c>
      <c r="P156" s="28">
        <v>0.25</v>
      </c>
      <c r="Q156" s="28">
        <v>7.0000000000000007E-2</v>
      </c>
      <c r="R156" s="39">
        <v>2.6</v>
      </c>
      <c r="T156" s="122"/>
      <c r="U156" s="122"/>
      <c r="V156" s="122"/>
      <c r="W156" s="122"/>
    </row>
    <row r="157" spans="1:23" x14ac:dyDescent="0.25">
      <c r="A157" s="21">
        <v>31</v>
      </c>
      <c r="B157" s="21" t="s">
        <v>51</v>
      </c>
      <c r="C157" s="22">
        <v>13</v>
      </c>
      <c r="D157" s="23">
        <v>1797.2</v>
      </c>
      <c r="E157" s="24">
        <f t="shared" si="2"/>
        <v>41.599999999999994</v>
      </c>
      <c r="F157" s="26">
        <v>3.6</v>
      </c>
      <c r="G157" s="26">
        <v>4.59</v>
      </c>
      <c r="H157" s="26">
        <v>7.4</v>
      </c>
      <c r="I157" s="26">
        <v>12.22</v>
      </c>
      <c r="J157" s="26">
        <v>5.58</v>
      </c>
      <c r="K157" s="25">
        <v>0.18083685733363009</v>
      </c>
      <c r="L157" s="26">
        <v>2.33</v>
      </c>
      <c r="M157" s="26">
        <v>0.08</v>
      </c>
      <c r="N157" s="113">
        <v>8.52</v>
      </c>
      <c r="O157" s="39">
        <v>0.02</v>
      </c>
      <c r="P157" s="39">
        <v>0.15</v>
      </c>
      <c r="Q157" s="39">
        <v>0.04</v>
      </c>
      <c r="R157" s="28">
        <v>2.65</v>
      </c>
      <c r="T157" s="122"/>
      <c r="U157" s="122"/>
      <c r="V157" s="122"/>
      <c r="W157" s="122"/>
    </row>
    <row r="158" spans="1:23" x14ac:dyDescent="0.25">
      <c r="A158" s="21">
        <v>32</v>
      </c>
      <c r="B158" s="21" t="s">
        <v>27</v>
      </c>
      <c r="C158" s="22">
        <v>28</v>
      </c>
      <c r="D158" s="23">
        <v>5018.5</v>
      </c>
      <c r="E158" s="24">
        <f t="shared" si="2"/>
        <v>39.72</v>
      </c>
      <c r="F158" s="26">
        <v>3.6</v>
      </c>
      <c r="G158" s="26">
        <v>4.59</v>
      </c>
      <c r="H158" s="26">
        <v>7.4</v>
      </c>
      <c r="I158" s="26">
        <v>11.03</v>
      </c>
      <c r="J158" s="26">
        <v>4.18</v>
      </c>
      <c r="K158" s="25">
        <v>0.19926272790674504</v>
      </c>
      <c r="L158" s="26">
        <v>2.33</v>
      </c>
      <c r="M158" s="26">
        <v>0.08</v>
      </c>
      <c r="N158" s="113">
        <v>8.52</v>
      </c>
      <c r="O158" s="39">
        <v>0.02</v>
      </c>
      <c r="P158" s="39">
        <v>0.11</v>
      </c>
      <c r="Q158" s="39">
        <v>0.03</v>
      </c>
      <c r="R158" s="39">
        <v>2.0099999999999998</v>
      </c>
      <c r="T158" s="122"/>
      <c r="U158" s="122"/>
      <c r="V158" s="122"/>
      <c r="W158" s="122"/>
    </row>
    <row r="159" spans="1:23" x14ac:dyDescent="0.25">
      <c r="A159" s="21">
        <v>33</v>
      </c>
      <c r="B159" s="21" t="s">
        <v>27</v>
      </c>
      <c r="C159" s="22">
        <v>30</v>
      </c>
      <c r="D159" s="23">
        <v>7508.9</v>
      </c>
      <c r="E159" s="24">
        <f t="shared" si="2"/>
        <v>39.76</v>
      </c>
      <c r="F159" s="26">
        <v>3.6</v>
      </c>
      <c r="G159" s="26">
        <v>4.59</v>
      </c>
      <c r="H159" s="26">
        <v>7.4</v>
      </c>
      <c r="I159" s="26">
        <v>11.08</v>
      </c>
      <c r="J159" s="26">
        <v>4.2</v>
      </c>
      <c r="K159" s="25">
        <v>0.19976294796841085</v>
      </c>
      <c r="L159" s="26">
        <v>2.33</v>
      </c>
      <c r="M159" s="26">
        <v>0.08</v>
      </c>
      <c r="N159" s="113">
        <v>8.52</v>
      </c>
      <c r="O159" s="39">
        <v>0.02</v>
      </c>
      <c r="P159" s="39">
        <v>0.11</v>
      </c>
      <c r="Q159" s="39">
        <v>0.03</v>
      </c>
      <c r="R159" s="39">
        <v>2</v>
      </c>
      <c r="T159" s="122"/>
      <c r="U159" s="122"/>
      <c r="V159" s="122"/>
      <c r="W159" s="122"/>
    </row>
    <row r="160" spans="1:23" x14ac:dyDescent="0.25">
      <c r="A160" s="21">
        <v>34</v>
      </c>
      <c r="B160" s="21" t="s">
        <v>27</v>
      </c>
      <c r="C160" s="22">
        <v>32</v>
      </c>
      <c r="D160" s="23">
        <v>10368.799999999999</v>
      </c>
      <c r="E160" s="24">
        <f t="shared" ref="E160:E191" si="3">F160+G160+H160+I160+L160+M160+N160+O160+P160+Q160+R160</f>
        <v>39.83</v>
      </c>
      <c r="F160" s="26">
        <v>3.6</v>
      </c>
      <c r="G160" s="26">
        <v>4.59</v>
      </c>
      <c r="H160" s="26">
        <v>7.4</v>
      </c>
      <c r="I160" s="26">
        <v>10.97</v>
      </c>
      <c r="J160" s="26">
        <v>4.0599999999999996</v>
      </c>
      <c r="K160" s="25">
        <v>0.16073862613481471</v>
      </c>
      <c r="L160" s="26">
        <v>2.33</v>
      </c>
      <c r="M160" s="26">
        <v>0.08</v>
      </c>
      <c r="N160" s="113">
        <v>8.52</v>
      </c>
      <c r="O160" s="39">
        <v>0.02</v>
      </c>
      <c r="P160" s="39">
        <v>0.12</v>
      </c>
      <c r="Q160" s="39">
        <v>0.03</v>
      </c>
      <c r="R160" s="39">
        <v>2.17</v>
      </c>
      <c r="T160" s="122"/>
      <c r="U160" s="122"/>
      <c r="V160" s="122"/>
      <c r="W160" s="122"/>
    </row>
    <row r="161" spans="1:23" x14ac:dyDescent="0.25">
      <c r="A161" s="21">
        <v>35</v>
      </c>
      <c r="B161" s="21" t="s">
        <v>27</v>
      </c>
      <c r="C161" s="22" t="s">
        <v>67</v>
      </c>
      <c r="D161" s="23">
        <v>4655.2</v>
      </c>
      <c r="E161" s="24">
        <f t="shared" si="3"/>
        <v>42.24</v>
      </c>
      <c r="F161" s="26">
        <v>3.6</v>
      </c>
      <c r="G161" s="26">
        <v>4.59</v>
      </c>
      <c r="H161" s="26">
        <v>7.4</v>
      </c>
      <c r="I161" s="26">
        <v>11.68</v>
      </c>
      <c r="J161" s="26">
        <v>5.8</v>
      </c>
      <c r="K161" s="25">
        <v>0.14857936644326059</v>
      </c>
      <c r="L161" s="26">
        <v>2.33</v>
      </c>
      <c r="M161" s="26">
        <v>0.08</v>
      </c>
      <c r="N161" s="113">
        <v>8.52</v>
      </c>
      <c r="O161" s="39">
        <v>0.03</v>
      </c>
      <c r="P161" s="39">
        <v>0.21</v>
      </c>
      <c r="Q161" s="39">
        <v>0.05</v>
      </c>
      <c r="R161" s="39">
        <v>3.75</v>
      </c>
      <c r="T161" s="122"/>
      <c r="U161" s="122"/>
      <c r="V161" s="122"/>
      <c r="W161" s="122"/>
    </row>
    <row r="162" spans="1:23" x14ac:dyDescent="0.25">
      <c r="A162" s="21">
        <v>36</v>
      </c>
      <c r="B162" s="21" t="s">
        <v>68</v>
      </c>
      <c r="C162" s="22" t="s">
        <v>69</v>
      </c>
      <c r="D162" s="23">
        <v>2268</v>
      </c>
      <c r="E162" s="24">
        <f t="shared" si="3"/>
        <v>41.56</v>
      </c>
      <c r="F162" s="26">
        <v>3.6</v>
      </c>
      <c r="G162" s="26">
        <v>4.59</v>
      </c>
      <c r="H162" s="26">
        <v>7.4</v>
      </c>
      <c r="I162" s="26">
        <v>11.54</v>
      </c>
      <c r="J162" s="26">
        <v>4.6399999999999997</v>
      </c>
      <c r="K162" s="25">
        <v>0.20943562610229274</v>
      </c>
      <c r="L162" s="26">
        <v>2.33</v>
      </c>
      <c r="M162" s="26">
        <v>0.08</v>
      </c>
      <c r="N162" s="113">
        <v>8.52</v>
      </c>
      <c r="O162" s="39">
        <v>0.1</v>
      </c>
      <c r="P162" s="28">
        <v>0.28999999999999998</v>
      </c>
      <c r="Q162" s="28">
        <v>0.08</v>
      </c>
      <c r="R162" s="28">
        <v>3.03</v>
      </c>
      <c r="T162" s="122"/>
      <c r="U162" s="122"/>
      <c r="V162" s="122"/>
      <c r="W162" s="122"/>
    </row>
    <row r="163" spans="1:23" x14ac:dyDescent="0.25">
      <c r="A163" s="21">
        <v>37</v>
      </c>
      <c r="B163" s="21" t="s">
        <v>68</v>
      </c>
      <c r="C163" s="22" t="s">
        <v>70</v>
      </c>
      <c r="D163" s="23">
        <v>2285</v>
      </c>
      <c r="E163" s="24">
        <f t="shared" si="3"/>
        <v>43.339999999999996</v>
      </c>
      <c r="F163" s="26">
        <v>3.6</v>
      </c>
      <c r="G163" s="26">
        <v>4.59</v>
      </c>
      <c r="H163" s="26">
        <v>7.4</v>
      </c>
      <c r="I163" s="26">
        <v>11.39</v>
      </c>
      <c r="J163" s="26">
        <v>4.6100000000000003</v>
      </c>
      <c r="K163" s="25">
        <v>0.20787746170678337</v>
      </c>
      <c r="L163" s="26">
        <v>2.33</v>
      </c>
      <c r="M163" s="26">
        <v>0.08</v>
      </c>
      <c r="N163" s="113">
        <v>8.52</v>
      </c>
      <c r="O163" s="28">
        <v>0.16</v>
      </c>
      <c r="P163" s="28">
        <v>0.45</v>
      </c>
      <c r="Q163" s="28">
        <v>0.13</v>
      </c>
      <c r="R163" s="28">
        <v>4.6900000000000004</v>
      </c>
      <c r="T163" s="122"/>
      <c r="U163" s="122"/>
      <c r="V163" s="122"/>
      <c r="W163" s="122"/>
    </row>
    <row r="164" spans="1:23" x14ac:dyDescent="0.25">
      <c r="A164" s="21">
        <v>38</v>
      </c>
      <c r="B164" s="21" t="s">
        <v>68</v>
      </c>
      <c r="C164" s="22" t="s">
        <v>71</v>
      </c>
      <c r="D164" s="23">
        <v>2522</v>
      </c>
      <c r="E164" s="24">
        <f t="shared" si="3"/>
        <v>40.920000000000009</v>
      </c>
      <c r="F164" s="26">
        <v>3.6</v>
      </c>
      <c r="G164" s="26">
        <v>4.59</v>
      </c>
      <c r="H164" s="26">
        <v>7.4</v>
      </c>
      <c r="I164" s="26">
        <v>11.21</v>
      </c>
      <c r="J164" s="26">
        <v>4.17</v>
      </c>
      <c r="K164" s="25">
        <v>0.21808088818398097</v>
      </c>
      <c r="L164" s="26">
        <v>2.33</v>
      </c>
      <c r="M164" s="26">
        <v>0.08</v>
      </c>
      <c r="N164" s="113">
        <v>8.52</v>
      </c>
      <c r="O164" s="39">
        <v>0.03</v>
      </c>
      <c r="P164" s="39">
        <v>0.17</v>
      </c>
      <c r="Q164" s="39">
        <v>0.04</v>
      </c>
      <c r="R164" s="39">
        <v>2.95</v>
      </c>
      <c r="T164" s="122"/>
      <c r="U164" s="122"/>
      <c r="V164" s="122"/>
      <c r="W164" s="122"/>
    </row>
    <row r="165" spans="1:23" x14ac:dyDescent="0.25">
      <c r="A165" s="21">
        <v>39</v>
      </c>
      <c r="B165" s="21" t="s">
        <v>68</v>
      </c>
      <c r="C165" s="22" t="s">
        <v>72</v>
      </c>
      <c r="D165" s="23">
        <v>2395</v>
      </c>
      <c r="E165" s="24">
        <f t="shared" si="3"/>
        <v>41.27</v>
      </c>
      <c r="F165" s="26">
        <v>3.6</v>
      </c>
      <c r="G165" s="26">
        <v>4.59</v>
      </c>
      <c r="H165" s="26">
        <v>7.4</v>
      </c>
      <c r="I165" s="26">
        <v>11.37</v>
      </c>
      <c r="J165" s="26">
        <v>4.3899999999999997</v>
      </c>
      <c r="K165" s="25">
        <v>0.22964509394572027</v>
      </c>
      <c r="L165" s="26">
        <v>2.33</v>
      </c>
      <c r="M165" s="26">
        <v>0.08</v>
      </c>
      <c r="N165" s="113">
        <v>8.52</v>
      </c>
      <c r="O165" s="39">
        <v>0.03</v>
      </c>
      <c r="P165" s="39">
        <v>0.18</v>
      </c>
      <c r="Q165" s="39">
        <v>0.04</v>
      </c>
      <c r="R165" s="39">
        <v>3.13</v>
      </c>
      <c r="T165" s="122"/>
      <c r="U165" s="122"/>
      <c r="V165" s="122"/>
      <c r="W165" s="122"/>
    </row>
    <row r="166" spans="1:23" x14ac:dyDescent="0.25">
      <c r="A166" s="21">
        <v>40</v>
      </c>
      <c r="B166" s="21" t="s">
        <v>29</v>
      </c>
      <c r="C166" s="22" t="s">
        <v>73</v>
      </c>
      <c r="D166" s="23">
        <v>4216.7</v>
      </c>
      <c r="E166" s="24">
        <f t="shared" si="3"/>
        <v>43.069999999999993</v>
      </c>
      <c r="F166" s="26">
        <v>3.6</v>
      </c>
      <c r="G166" s="26">
        <v>4.59</v>
      </c>
      <c r="H166" s="26">
        <v>7.4</v>
      </c>
      <c r="I166" s="26">
        <v>12.05</v>
      </c>
      <c r="J166" s="26">
        <v>6.4</v>
      </c>
      <c r="K166" s="25">
        <v>0.16007778594635616</v>
      </c>
      <c r="L166" s="26">
        <v>2.33</v>
      </c>
      <c r="M166" s="26">
        <v>0.08</v>
      </c>
      <c r="N166" s="113">
        <v>8.52</v>
      </c>
      <c r="O166" s="39">
        <v>0.04</v>
      </c>
      <c r="P166" s="39">
        <v>0.23</v>
      </c>
      <c r="Q166" s="39">
        <v>0.06</v>
      </c>
      <c r="R166" s="28">
        <v>4.17</v>
      </c>
      <c r="T166" s="122"/>
      <c r="U166" s="122"/>
      <c r="V166" s="122"/>
      <c r="W166" s="122"/>
    </row>
    <row r="167" spans="1:23" x14ac:dyDescent="0.25">
      <c r="A167" s="21">
        <v>41</v>
      </c>
      <c r="B167" s="21" t="s">
        <v>53</v>
      </c>
      <c r="C167" s="22">
        <v>6</v>
      </c>
      <c r="D167" s="23">
        <v>5492</v>
      </c>
      <c r="E167" s="24">
        <f t="shared" si="3"/>
        <v>40.280000000000008</v>
      </c>
      <c r="F167" s="26">
        <v>3.6</v>
      </c>
      <c r="G167" s="26">
        <v>4.59</v>
      </c>
      <c r="H167" s="26">
        <v>7.4</v>
      </c>
      <c r="I167" s="26">
        <v>11.31</v>
      </c>
      <c r="J167" s="26">
        <v>5.12</v>
      </c>
      <c r="K167" s="25">
        <v>0.17753095411507647</v>
      </c>
      <c r="L167" s="26">
        <v>2.33</v>
      </c>
      <c r="M167" s="26">
        <v>0.08</v>
      </c>
      <c r="N167" s="113">
        <v>8.52</v>
      </c>
      <c r="O167" s="39">
        <v>0.02</v>
      </c>
      <c r="P167" s="39">
        <v>0.13</v>
      </c>
      <c r="Q167" s="39">
        <v>0.03</v>
      </c>
      <c r="R167" s="28">
        <v>2.27</v>
      </c>
      <c r="T167" s="122"/>
      <c r="U167" s="122"/>
      <c r="V167" s="122"/>
      <c r="W167" s="122"/>
    </row>
    <row r="168" spans="1:23" x14ac:dyDescent="0.25">
      <c r="A168" s="21">
        <v>42</v>
      </c>
      <c r="B168" s="21" t="s">
        <v>53</v>
      </c>
      <c r="C168" s="22">
        <v>10</v>
      </c>
      <c r="D168" s="23">
        <v>1801</v>
      </c>
      <c r="E168" s="24">
        <f t="shared" si="3"/>
        <v>40.83</v>
      </c>
      <c r="F168" s="26">
        <v>3.6</v>
      </c>
      <c r="G168" s="26">
        <v>4.59</v>
      </c>
      <c r="H168" s="26">
        <v>7.4</v>
      </c>
      <c r="I168" s="26">
        <v>11.44</v>
      </c>
      <c r="J168" s="26">
        <v>5.21</v>
      </c>
      <c r="K168" s="25">
        <v>0.18045530260966128</v>
      </c>
      <c r="L168" s="26">
        <v>2.33</v>
      </c>
      <c r="M168" s="26">
        <v>0.08</v>
      </c>
      <c r="N168" s="113">
        <v>8.52</v>
      </c>
      <c r="O168" s="39">
        <v>0.02</v>
      </c>
      <c r="P168" s="39">
        <v>0.15</v>
      </c>
      <c r="Q168" s="39">
        <v>0.04</v>
      </c>
      <c r="R168" s="28">
        <v>2.66</v>
      </c>
      <c r="T168" s="122"/>
      <c r="U168" s="122"/>
      <c r="V168" s="122"/>
      <c r="W168" s="122"/>
    </row>
    <row r="169" spans="1:23" x14ac:dyDescent="0.25">
      <c r="A169" s="21">
        <v>43</v>
      </c>
      <c r="B169" s="21" t="s">
        <v>53</v>
      </c>
      <c r="C169" s="22">
        <v>12</v>
      </c>
      <c r="D169" s="23">
        <v>3635.7</v>
      </c>
      <c r="E169" s="24">
        <f t="shared" si="3"/>
        <v>40.51</v>
      </c>
      <c r="F169" s="26">
        <v>3.6</v>
      </c>
      <c r="G169" s="26">
        <v>4.59</v>
      </c>
      <c r="H169" s="26">
        <v>7.4</v>
      </c>
      <c r="I169" s="26">
        <v>11.33</v>
      </c>
      <c r="J169" s="26">
        <v>5.52</v>
      </c>
      <c r="K169" s="25">
        <v>0.17878262782957891</v>
      </c>
      <c r="L169" s="26">
        <v>2.33</v>
      </c>
      <c r="M169" s="26">
        <v>0.08</v>
      </c>
      <c r="N169" s="113">
        <v>8.52</v>
      </c>
      <c r="O169" s="39">
        <v>0.02</v>
      </c>
      <c r="P169" s="39">
        <v>0.14000000000000001</v>
      </c>
      <c r="Q169" s="39">
        <v>0.03</v>
      </c>
      <c r="R169" s="28">
        <v>2.4700000000000002</v>
      </c>
      <c r="T169" s="122"/>
      <c r="U169" s="122"/>
      <c r="V169" s="122"/>
      <c r="W169" s="122"/>
    </row>
    <row r="170" spans="1:23" x14ac:dyDescent="0.25">
      <c r="A170" s="21">
        <v>44</v>
      </c>
      <c r="B170" s="21" t="s">
        <v>53</v>
      </c>
      <c r="C170" s="22">
        <v>14</v>
      </c>
      <c r="D170" s="23">
        <v>3617.7</v>
      </c>
      <c r="E170" s="24">
        <f t="shared" si="3"/>
        <v>40.849999999999994</v>
      </c>
      <c r="F170" s="26">
        <v>3.6</v>
      </c>
      <c r="G170" s="26">
        <v>4.59</v>
      </c>
      <c r="H170" s="26">
        <v>7.4</v>
      </c>
      <c r="I170" s="26">
        <v>11.47</v>
      </c>
      <c r="J170" s="26">
        <v>5.54</v>
      </c>
      <c r="K170" s="25">
        <v>0.26259778312187304</v>
      </c>
      <c r="L170" s="26">
        <v>2.33</v>
      </c>
      <c r="M170" s="26">
        <v>0.08</v>
      </c>
      <c r="N170" s="113">
        <v>8.52</v>
      </c>
      <c r="O170" s="39">
        <v>0.02</v>
      </c>
      <c r="P170" s="39">
        <v>0.15</v>
      </c>
      <c r="Q170" s="39">
        <v>0.04</v>
      </c>
      <c r="R170" s="28">
        <v>2.65</v>
      </c>
      <c r="T170" s="122"/>
      <c r="U170" s="122"/>
      <c r="V170" s="122"/>
      <c r="W170" s="122"/>
    </row>
    <row r="171" spans="1:23" x14ac:dyDescent="0.25">
      <c r="A171" s="21">
        <v>45</v>
      </c>
      <c r="B171" s="21" t="s">
        <v>55</v>
      </c>
      <c r="C171" s="22" t="s">
        <v>74</v>
      </c>
      <c r="D171" s="23">
        <v>3650.7</v>
      </c>
      <c r="E171" s="24">
        <f t="shared" si="3"/>
        <v>40.68</v>
      </c>
      <c r="F171" s="26">
        <v>3.6</v>
      </c>
      <c r="G171" s="26">
        <v>4.59</v>
      </c>
      <c r="H171" s="26">
        <v>7.4</v>
      </c>
      <c r="I171" s="26">
        <v>11.31</v>
      </c>
      <c r="J171" s="26">
        <v>5.49</v>
      </c>
      <c r="K171" s="25">
        <v>0.17804804558029966</v>
      </c>
      <c r="L171" s="26">
        <v>2.33</v>
      </c>
      <c r="M171" s="26">
        <v>0.08</v>
      </c>
      <c r="N171" s="113">
        <v>8.52</v>
      </c>
      <c r="O171" s="39">
        <v>0.02</v>
      </c>
      <c r="P171" s="39">
        <v>0.15</v>
      </c>
      <c r="Q171" s="39">
        <v>0.04</v>
      </c>
      <c r="R171" s="28">
        <v>2.64</v>
      </c>
      <c r="T171" s="122"/>
      <c r="U171" s="122"/>
      <c r="V171" s="122"/>
      <c r="W171" s="122"/>
    </row>
    <row r="172" spans="1:23" x14ac:dyDescent="0.25">
      <c r="A172" s="21">
        <v>46</v>
      </c>
      <c r="B172" s="21" t="s">
        <v>55</v>
      </c>
      <c r="C172" s="22" t="s">
        <v>75</v>
      </c>
      <c r="D172" s="23">
        <v>5489</v>
      </c>
      <c r="E172" s="24">
        <f t="shared" si="3"/>
        <v>40.709999999999994</v>
      </c>
      <c r="F172" s="26">
        <v>3.6</v>
      </c>
      <c r="G172" s="26">
        <v>4.59</v>
      </c>
      <c r="H172" s="26">
        <v>7.4</v>
      </c>
      <c r="I172" s="26">
        <v>11.52</v>
      </c>
      <c r="J172" s="26">
        <v>5.12</v>
      </c>
      <c r="K172" s="25">
        <v>0.39</v>
      </c>
      <c r="L172" s="26">
        <v>2.33</v>
      </c>
      <c r="M172" s="26">
        <v>0.08</v>
      </c>
      <c r="N172" s="113">
        <v>8.52</v>
      </c>
      <c r="O172" s="39">
        <v>0.02</v>
      </c>
      <c r="P172" s="39">
        <v>0.14000000000000001</v>
      </c>
      <c r="Q172" s="39">
        <v>0.03</v>
      </c>
      <c r="R172" s="28">
        <v>2.48</v>
      </c>
      <c r="T172" s="122"/>
      <c r="U172" s="122"/>
      <c r="V172" s="122"/>
      <c r="W172" s="122"/>
    </row>
    <row r="173" spans="1:23" x14ac:dyDescent="0.25">
      <c r="A173" s="21">
        <v>47</v>
      </c>
      <c r="B173" s="21" t="s">
        <v>30</v>
      </c>
      <c r="C173" s="22">
        <v>10</v>
      </c>
      <c r="D173" s="23">
        <v>4701.5</v>
      </c>
      <c r="E173" s="24">
        <f t="shared" si="3"/>
        <v>41.639999999999993</v>
      </c>
      <c r="F173" s="26">
        <v>3.6</v>
      </c>
      <c r="G173" s="26">
        <v>4.59</v>
      </c>
      <c r="H173" s="26">
        <v>7.4</v>
      </c>
      <c r="I173" s="26">
        <v>10.94</v>
      </c>
      <c r="J173" s="26">
        <v>5.73</v>
      </c>
      <c r="K173" s="25">
        <v>0.145343684639654</v>
      </c>
      <c r="L173" s="26">
        <v>2.33</v>
      </c>
      <c r="M173" s="26">
        <v>0.08</v>
      </c>
      <c r="N173" s="113">
        <v>8.52</v>
      </c>
      <c r="O173" s="39">
        <v>0.03</v>
      </c>
      <c r="P173" s="39">
        <v>0.22</v>
      </c>
      <c r="Q173" s="39">
        <v>0.05</v>
      </c>
      <c r="R173" s="28">
        <v>3.88</v>
      </c>
      <c r="T173" s="122"/>
      <c r="U173" s="122"/>
      <c r="V173" s="122"/>
      <c r="W173" s="122"/>
    </row>
    <row r="174" spans="1:23" x14ac:dyDescent="0.25">
      <c r="A174" s="21">
        <v>48</v>
      </c>
      <c r="B174" s="21" t="s">
        <v>30</v>
      </c>
      <c r="C174" s="22" t="s">
        <v>76</v>
      </c>
      <c r="D174" s="23">
        <v>9931.6</v>
      </c>
      <c r="E174" s="24">
        <f t="shared" si="3"/>
        <v>38.86</v>
      </c>
      <c r="F174" s="26">
        <v>3.6</v>
      </c>
      <c r="G174" s="26">
        <v>4.59</v>
      </c>
      <c r="H174" s="26">
        <v>7.4</v>
      </c>
      <c r="I174" s="26">
        <v>9.6199999999999992</v>
      </c>
      <c r="J174" s="26">
        <v>4.24</v>
      </c>
      <c r="K174" s="25">
        <v>0.19130855048531958</v>
      </c>
      <c r="L174" s="26">
        <v>2.33</v>
      </c>
      <c r="M174" s="26">
        <v>0.08</v>
      </c>
      <c r="N174" s="113">
        <v>8.52</v>
      </c>
      <c r="O174" s="28">
        <v>0.08</v>
      </c>
      <c r="P174" s="28">
        <v>0.22</v>
      </c>
      <c r="Q174" s="28">
        <v>7.0000000000000007E-2</v>
      </c>
      <c r="R174" s="28">
        <v>2.35</v>
      </c>
      <c r="T174" s="122"/>
      <c r="U174" s="122"/>
      <c r="V174" s="122"/>
      <c r="W174" s="122"/>
    </row>
    <row r="175" spans="1:23" x14ac:dyDescent="0.25">
      <c r="A175" s="21">
        <v>49</v>
      </c>
      <c r="B175" s="21" t="s">
        <v>30</v>
      </c>
      <c r="C175" s="22" t="s">
        <v>77</v>
      </c>
      <c r="D175" s="23">
        <v>7532.4</v>
      </c>
      <c r="E175" s="24">
        <f t="shared" si="3"/>
        <v>38.650000000000006</v>
      </c>
      <c r="F175" s="26">
        <v>3.6</v>
      </c>
      <c r="G175" s="26">
        <v>4.59</v>
      </c>
      <c r="H175" s="26">
        <v>7.4</v>
      </c>
      <c r="I175" s="26">
        <v>9.6199999999999992</v>
      </c>
      <c r="J175" s="26">
        <v>4.1900000000000004</v>
      </c>
      <c r="K175" s="25">
        <v>0.18918273060379162</v>
      </c>
      <c r="L175" s="26">
        <v>2.33</v>
      </c>
      <c r="M175" s="26">
        <v>0.08</v>
      </c>
      <c r="N175" s="113">
        <v>8.52</v>
      </c>
      <c r="O175" s="39">
        <v>0.02</v>
      </c>
      <c r="P175" s="39">
        <v>0.13</v>
      </c>
      <c r="Q175" s="39">
        <v>0.03</v>
      </c>
      <c r="R175" s="28">
        <v>2.33</v>
      </c>
      <c r="T175" s="122"/>
      <c r="U175" s="122"/>
      <c r="V175" s="122"/>
      <c r="W175" s="122"/>
    </row>
    <row r="176" spans="1:23" x14ac:dyDescent="0.25">
      <c r="A176" s="21">
        <v>50</v>
      </c>
      <c r="B176" s="21" t="s">
        <v>56</v>
      </c>
      <c r="C176" s="22" t="s">
        <v>78</v>
      </c>
      <c r="D176" s="23">
        <v>5477.4</v>
      </c>
      <c r="E176" s="24">
        <f t="shared" si="3"/>
        <v>40.390000000000008</v>
      </c>
      <c r="F176" s="26">
        <v>3.6</v>
      </c>
      <c r="G176" s="26">
        <v>4.59</v>
      </c>
      <c r="H176" s="26">
        <v>7.4</v>
      </c>
      <c r="I176" s="26">
        <v>11.34</v>
      </c>
      <c r="J176" s="26">
        <v>5.49</v>
      </c>
      <c r="K176" s="25">
        <v>0.1780041625588783</v>
      </c>
      <c r="L176" s="26">
        <v>2.33</v>
      </c>
      <c r="M176" s="26">
        <v>0.08</v>
      </c>
      <c r="N176" s="113">
        <v>8.52</v>
      </c>
      <c r="O176" s="39">
        <v>0.02</v>
      </c>
      <c r="P176" s="39">
        <v>0.13</v>
      </c>
      <c r="Q176" s="39">
        <v>0.03</v>
      </c>
      <c r="R176" s="28">
        <v>2.35</v>
      </c>
      <c r="T176" s="122"/>
      <c r="U176" s="122"/>
      <c r="V176" s="122"/>
      <c r="W176" s="122"/>
    </row>
    <row r="177" spans="1:23" x14ac:dyDescent="0.25">
      <c r="A177" s="21">
        <v>51</v>
      </c>
      <c r="B177" s="21" t="s">
        <v>56</v>
      </c>
      <c r="C177" s="22" t="s">
        <v>66</v>
      </c>
      <c r="D177" s="23">
        <v>5479.4</v>
      </c>
      <c r="E177" s="24">
        <f t="shared" si="3"/>
        <v>39.040000000000006</v>
      </c>
      <c r="F177" s="26">
        <v>3.6</v>
      </c>
      <c r="G177" s="26">
        <v>4.59</v>
      </c>
      <c r="H177" s="26">
        <v>7.4</v>
      </c>
      <c r="I177" s="26">
        <v>9.93</v>
      </c>
      <c r="J177" s="26">
        <v>5.14</v>
      </c>
      <c r="K177" s="25">
        <v>0.26006497061722089</v>
      </c>
      <c r="L177" s="26">
        <v>2.33</v>
      </c>
      <c r="M177" s="26">
        <v>0.08</v>
      </c>
      <c r="N177" s="113">
        <v>8.52</v>
      </c>
      <c r="O177" s="39">
        <v>0.02</v>
      </c>
      <c r="P177" s="39">
        <v>0.14000000000000001</v>
      </c>
      <c r="Q177" s="39">
        <v>0.03</v>
      </c>
      <c r="R177" s="39">
        <v>2.4</v>
      </c>
      <c r="T177" s="122"/>
      <c r="U177" s="122"/>
      <c r="V177" s="122"/>
      <c r="W177" s="122"/>
    </row>
    <row r="178" spans="1:23" x14ac:dyDescent="0.25">
      <c r="A178" s="21">
        <v>52</v>
      </c>
      <c r="B178" s="21" t="s">
        <v>79</v>
      </c>
      <c r="C178" s="22">
        <v>3</v>
      </c>
      <c r="D178" s="23">
        <v>11825.5</v>
      </c>
      <c r="E178" s="24">
        <f t="shared" si="3"/>
        <v>40.820000000000007</v>
      </c>
      <c r="F178" s="26">
        <v>3.6</v>
      </c>
      <c r="G178" s="26">
        <v>4.59</v>
      </c>
      <c r="H178" s="26">
        <v>7.4</v>
      </c>
      <c r="I178" s="26">
        <v>11.81</v>
      </c>
      <c r="J178" s="26">
        <v>4.76</v>
      </c>
      <c r="K178" s="25">
        <v>0.13671021662227109</v>
      </c>
      <c r="L178" s="26">
        <v>2.33</v>
      </c>
      <c r="M178" s="26">
        <v>0.08</v>
      </c>
      <c r="N178" s="113">
        <v>8.52</v>
      </c>
      <c r="O178" s="39">
        <v>0.02</v>
      </c>
      <c r="P178" s="39">
        <v>0.13</v>
      </c>
      <c r="Q178" s="39">
        <v>0.03</v>
      </c>
      <c r="R178" s="39">
        <v>2.31</v>
      </c>
      <c r="T178" s="122"/>
      <c r="U178" s="122"/>
      <c r="V178" s="122"/>
      <c r="W178" s="122"/>
    </row>
    <row r="179" spans="1:23" x14ac:dyDescent="0.25">
      <c r="A179" s="21">
        <v>53</v>
      </c>
      <c r="B179" s="21" t="s">
        <v>79</v>
      </c>
      <c r="C179" s="22">
        <v>7</v>
      </c>
      <c r="D179" s="23">
        <v>1840.3</v>
      </c>
      <c r="E179" s="24">
        <f t="shared" si="3"/>
        <v>41.469999999999992</v>
      </c>
      <c r="F179" s="24">
        <v>3.6</v>
      </c>
      <c r="G179" s="24">
        <v>4.59</v>
      </c>
      <c r="H179" s="24">
        <v>7.4</v>
      </c>
      <c r="I179" s="24">
        <v>12.13</v>
      </c>
      <c r="J179" s="24">
        <v>5.09</v>
      </c>
      <c r="K179" s="25">
        <v>0.17660164103678747</v>
      </c>
      <c r="L179" s="26">
        <v>2.33</v>
      </c>
      <c r="M179" s="24">
        <v>0.08</v>
      </c>
      <c r="N179" s="114">
        <v>8.52</v>
      </c>
      <c r="O179" s="39">
        <v>0.02</v>
      </c>
      <c r="P179" s="39">
        <v>0.15</v>
      </c>
      <c r="Q179" s="39">
        <v>0.04</v>
      </c>
      <c r="R179" s="39">
        <v>2.61</v>
      </c>
      <c r="T179" s="122"/>
      <c r="U179" s="122"/>
      <c r="V179" s="122"/>
      <c r="W179" s="122"/>
    </row>
    <row r="180" spans="1:23" x14ac:dyDescent="0.25">
      <c r="A180" s="21">
        <v>54</v>
      </c>
      <c r="B180" s="21" t="s">
        <v>79</v>
      </c>
      <c r="C180" s="22">
        <v>9</v>
      </c>
      <c r="D180" s="23">
        <v>11800</v>
      </c>
      <c r="E180" s="24">
        <f t="shared" si="3"/>
        <v>40.950000000000003</v>
      </c>
      <c r="F180" s="24">
        <v>3.6</v>
      </c>
      <c r="G180" s="24">
        <v>4.59</v>
      </c>
      <c r="H180" s="24">
        <v>7.4</v>
      </c>
      <c r="I180" s="24">
        <v>11.81</v>
      </c>
      <c r="J180" s="24">
        <v>4.82</v>
      </c>
      <c r="K180" s="25">
        <v>0.14124293785310735</v>
      </c>
      <c r="L180" s="26">
        <v>2.33</v>
      </c>
      <c r="M180" s="24">
        <v>0.08</v>
      </c>
      <c r="N180" s="114">
        <v>8.52</v>
      </c>
      <c r="O180" s="39">
        <v>0.02</v>
      </c>
      <c r="P180" s="39">
        <v>0.14000000000000001</v>
      </c>
      <c r="Q180" s="39">
        <v>0.03</v>
      </c>
      <c r="R180" s="39">
        <v>2.4300000000000002</v>
      </c>
      <c r="T180" s="122"/>
      <c r="U180" s="122"/>
      <c r="V180" s="122"/>
      <c r="W180" s="122"/>
    </row>
    <row r="181" spans="1:23" x14ac:dyDescent="0.25">
      <c r="A181" s="21">
        <v>55</v>
      </c>
      <c r="B181" s="21" t="s">
        <v>79</v>
      </c>
      <c r="C181" s="22">
        <v>13</v>
      </c>
      <c r="D181" s="23">
        <v>1817.5</v>
      </c>
      <c r="E181" s="24">
        <f t="shared" si="3"/>
        <v>41.42</v>
      </c>
      <c r="F181" s="24">
        <v>3.6</v>
      </c>
      <c r="G181" s="24">
        <v>4.59</v>
      </c>
      <c r="H181" s="24">
        <v>7.4</v>
      </c>
      <c r="I181" s="24">
        <v>12.07</v>
      </c>
      <c r="J181" s="24">
        <v>5.16</v>
      </c>
      <c r="K181" s="25">
        <v>0.17881705639614856</v>
      </c>
      <c r="L181" s="26">
        <v>2.33</v>
      </c>
      <c r="M181" s="24">
        <v>0.08</v>
      </c>
      <c r="N181" s="114">
        <v>8.52</v>
      </c>
      <c r="O181" s="39">
        <v>0.02</v>
      </c>
      <c r="P181" s="39">
        <v>0.15</v>
      </c>
      <c r="Q181" s="39">
        <v>0.04</v>
      </c>
      <c r="R181" s="39">
        <v>2.62</v>
      </c>
      <c r="T181" s="122"/>
      <c r="U181" s="122"/>
      <c r="V181" s="122"/>
      <c r="W181" s="122"/>
    </row>
    <row r="182" spans="1:23" x14ac:dyDescent="0.25">
      <c r="A182" s="21">
        <v>56</v>
      </c>
      <c r="B182" s="21" t="s">
        <v>79</v>
      </c>
      <c r="C182" s="22">
        <v>15</v>
      </c>
      <c r="D182" s="23">
        <v>11771.9</v>
      </c>
      <c r="E182" s="24">
        <f t="shared" si="3"/>
        <v>40.68</v>
      </c>
      <c r="F182" s="24">
        <v>3.6</v>
      </c>
      <c r="G182" s="24">
        <v>4.59</v>
      </c>
      <c r="H182" s="24">
        <v>7.4</v>
      </c>
      <c r="I182" s="24">
        <v>11.66</v>
      </c>
      <c r="J182" s="24">
        <v>4.78</v>
      </c>
      <c r="K182" s="25">
        <v>0.1288378823016392</v>
      </c>
      <c r="L182" s="26">
        <v>2.33</v>
      </c>
      <c r="M182" s="24">
        <v>0.08</v>
      </c>
      <c r="N182" s="114">
        <v>8.52</v>
      </c>
      <c r="O182" s="39">
        <v>0.02</v>
      </c>
      <c r="P182" s="39">
        <v>0.13</v>
      </c>
      <c r="Q182" s="39">
        <v>0.03</v>
      </c>
      <c r="R182" s="39">
        <v>2.3199999999999998</v>
      </c>
      <c r="T182" s="122"/>
      <c r="U182" s="122"/>
      <c r="V182" s="122"/>
      <c r="W182" s="122"/>
    </row>
    <row r="183" spans="1:23" x14ac:dyDescent="0.25">
      <c r="A183" s="21">
        <v>57</v>
      </c>
      <c r="B183" s="21" t="s">
        <v>123</v>
      </c>
      <c r="C183" s="22">
        <v>5</v>
      </c>
      <c r="D183" s="58"/>
      <c r="E183" s="24">
        <f t="shared" si="3"/>
        <v>43.790000000000006</v>
      </c>
      <c r="F183" s="26">
        <v>1.82</v>
      </c>
      <c r="G183" s="26">
        <v>3.75</v>
      </c>
      <c r="H183" s="26">
        <v>7.24</v>
      </c>
      <c r="I183" s="26">
        <v>18.899999999999999</v>
      </c>
      <c r="J183" s="26">
        <v>3.48</v>
      </c>
      <c r="K183" s="25">
        <v>1.57</v>
      </c>
      <c r="L183" s="26">
        <v>1.1100000000000001</v>
      </c>
      <c r="M183" s="26">
        <v>0.09</v>
      </c>
      <c r="N183" s="118">
        <v>7.02</v>
      </c>
      <c r="O183" s="39">
        <v>0.03</v>
      </c>
      <c r="P183" s="39">
        <v>0.18</v>
      </c>
      <c r="Q183" s="39">
        <v>0.05</v>
      </c>
      <c r="R183" s="39">
        <v>3.6</v>
      </c>
      <c r="T183" s="122"/>
      <c r="U183" s="122"/>
      <c r="V183" s="122"/>
      <c r="W183" s="122"/>
    </row>
    <row r="184" spans="1:23" x14ac:dyDescent="0.25">
      <c r="A184" s="21">
        <v>58</v>
      </c>
      <c r="B184" s="21" t="s">
        <v>41</v>
      </c>
      <c r="C184" s="22">
        <v>5</v>
      </c>
      <c r="D184" s="58"/>
      <c r="E184" s="24">
        <f t="shared" si="3"/>
        <v>36.81</v>
      </c>
      <c r="F184" s="26">
        <v>1.82</v>
      </c>
      <c r="G184" s="26">
        <v>3.75</v>
      </c>
      <c r="H184" s="26">
        <v>7.24</v>
      </c>
      <c r="I184" s="26">
        <v>12.94</v>
      </c>
      <c r="J184" s="26">
        <v>3.48</v>
      </c>
      <c r="K184" s="25">
        <v>0.18</v>
      </c>
      <c r="L184" s="26">
        <v>1.1100000000000001</v>
      </c>
      <c r="M184" s="26">
        <v>0.09</v>
      </c>
      <c r="N184" s="118">
        <v>7.02</v>
      </c>
      <c r="O184" s="39">
        <v>0.02</v>
      </c>
      <c r="P184" s="39">
        <v>0.15</v>
      </c>
      <c r="Q184" s="39">
        <v>0.04</v>
      </c>
      <c r="R184" s="39">
        <v>2.63</v>
      </c>
      <c r="T184" s="122"/>
      <c r="U184" s="122"/>
      <c r="V184" s="122"/>
      <c r="W184" s="122"/>
    </row>
    <row r="185" spans="1:23" x14ac:dyDescent="0.25">
      <c r="A185" s="21">
        <v>59</v>
      </c>
      <c r="B185" s="21" t="s">
        <v>53</v>
      </c>
      <c r="C185" s="22" t="s">
        <v>127</v>
      </c>
      <c r="D185" s="58"/>
      <c r="E185" s="24">
        <f t="shared" si="3"/>
        <v>37.21</v>
      </c>
      <c r="F185" s="26">
        <v>1.82</v>
      </c>
      <c r="G185" s="26">
        <v>3.75</v>
      </c>
      <c r="H185" s="26">
        <v>7.24</v>
      </c>
      <c r="I185" s="26">
        <v>12.76</v>
      </c>
      <c r="J185" s="26">
        <v>3.48</v>
      </c>
      <c r="K185" s="25">
        <v>0.16</v>
      </c>
      <c r="L185" s="26">
        <v>1.1100000000000001</v>
      </c>
      <c r="M185" s="26">
        <v>0.09</v>
      </c>
      <c r="N185" s="118">
        <v>7.02</v>
      </c>
      <c r="O185" s="39">
        <v>0.03</v>
      </c>
      <c r="P185" s="39">
        <v>0.18</v>
      </c>
      <c r="Q185" s="39">
        <v>0.04</v>
      </c>
      <c r="R185" s="39">
        <v>3.17</v>
      </c>
      <c r="T185" s="122"/>
      <c r="U185" s="122"/>
      <c r="V185" s="122"/>
      <c r="W185" s="122"/>
    </row>
    <row r="186" spans="1:23" x14ac:dyDescent="0.25">
      <c r="A186" s="21">
        <v>60</v>
      </c>
      <c r="B186" s="21" t="s">
        <v>53</v>
      </c>
      <c r="C186" s="22" t="s">
        <v>128</v>
      </c>
      <c r="D186" s="58"/>
      <c r="E186" s="24">
        <f t="shared" si="3"/>
        <v>37.33</v>
      </c>
      <c r="F186" s="26">
        <v>1.82</v>
      </c>
      <c r="G186" s="26">
        <v>3.75</v>
      </c>
      <c r="H186" s="26">
        <v>7.24</v>
      </c>
      <c r="I186" s="26">
        <v>12.98</v>
      </c>
      <c r="J186" s="26">
        <v>3.48</v>
      </c>
      <c r="K186" s="25">
        <v>0.18</v>
      </c>
      <c r="L186" s="26">
        <v>1.1100000000000001</v>
      </c>
      <c r="M186" s="26">
        <v>0.09</v>
      </c>
      <c r="N186" s="118">
        <v>7.02</v>
      </c>
      <c r="O186" s="39">
        <v>0.03</v>
      </c>
      <c r="P186" s="39">
        <v>0.17</v>
      </c>
      <c r="Q186" s="39">
        <v>0.04</v>
      </c>
      <c r="R186" s="39">
        <v>3.08</v>
      </c>
      <c r="T186" s="122"/>
      <c r="U186" s="122"/>
      <c r="V186" s="122"/>
      <c r="W186" s="122"/>
    </row>
    <row r="187" spans="1:23" x14ac:dyDescent="0.25">
      <c r="A187" s="21">
        <v>61</v>
      </c>
      <c r="B187" s="21" t="s">
        <v>53</v>
      </c>
      <c r="C187" s="22" t="s">
        <v>129</v>
      </c>
      <c r="D187" s="58"/>
      <c r="E187" s="24">
        <f t="shared" si="3"/>
        <v>37.17</v>
      </c>
      <c r="F187" s="26">
        <v>1.82</v>
      </c>
      <c r="G187" s="26">
        <v>3.75</v>
      </c>
      <c r="H187" s="26">
        <v>7.24</v>
      </c>
      <c r="I187" s="26">
        <v>12.78</v>
      </c>
      <c r="J187" s="26">
        <v>3.48</v>
      </c>
      <c r="K187" s="25">
        <v>0.18</v>
      </c>
      <c r="L187" s="26">
        <v>1.1100000000000001</v>
      </c>
      <c r="M187" s="26">
        <v>0.09</v>
      </c>
      <c r="N187" s="118">
        <v>7.02</v>
      </c>
      <c r="O187" s="39">
        <v>0.03</v>
      </c>
      <c r="P187" s="39">
        <v>0.18</v>
      </c>
      <c r="Q187" s="39">
        <v>0.04</v>
      </c>
      <c r="R187" s="39">
        <v>3.11</v>
      </c>
      <c r="T187" s="122"/>
      <c r="U187" s="122"/>
      <c r="V187" s="122"/>
      <c r="W187" s="122"/>
    </row>
    <row r="188" spans="1:23" x14ac:dyDescent="0.25">
      <c r="A188" s="21">
        <v>62</v>
      </c>
      <c r="B188" s="21" t="s">
        <v>53</v>
      </c>
      <c r="C188" s="22">
        <v>35</v>
      </c>
      <c r="D188" s="58"/>
      <c r="E188" s="24">
        <f t="shared" si="3"/>
        <v>37.270000000000003</v>
      </c>
      <c r="F188" s="26">
        <v>1.82</v>
      </c>
      <c r="G188" s="26">
        <v>3.75</v>
      </c>
      <c r="H188" s="26">
        <v>7.24</v>
      </c>
      <c r="I188" s="26">
        <v>13.62</v>
      </c>
      <c r="J188" s="26">
        <v>3.48</v>
      </c>
      <c r="K188" s="25">
        <v>0.16</v>
      </c>
      <c r="L188" s="26">
        <v>1.1100000000000001</v>
      </c>
      <c r="M188" s="26">
        <v>0.09</v>
      </c>
      <c r="N188" s="118">
        <v>7.02</v>
      </c>
      <c r="O188" s="39">
        <v>0.02</v>
      </c>
      <c r="P188" s="39">
        <v>0.14000000000000001</v>
      </c>
      <c r="Q188" s="39">
        <v>0.03</v>
      </c>
      <c r="R188" s="39">
        <v>2.4300000000000002</v>
      </c>
      <c r="T188" s="122"/>
      <c r="U188" s="122"/>
      <c r="V188" s="122"/>
      <c r="W188" s="122"/>
    </row>
    <row r="189" spans="1:23" x14ac:dyDescent="0.25">
      <c r="A189" s="21">
        <v>63</v>
      </c>
      <c r="B189" s="21" t="s">
        <v>53</v>
      </c>
      <c r="C189" s="22">
        <v>37</v>
      </c>
      <c r="D189" s="58"/>
      <c r="E189" s="24">
        <f t="shared" si="3"/>
        <v>37.94</v>
      </c>
      <c r="F189" s="26">
        <v>1.82</v>
      </c>
      <c r="G189" s="26">
        <v>3.75</v>
      </c>
      <c r="H189" s="26">
        <v>7.24</v>
      </c>
      <c r="I189" s="26">
        <v>13.54</v>
      </c>
      <c r="J189" s="26">
        <v>3.48</v>
      </c>
      <c r="K189" s="25">
        <v>0.16</v>
      </c>
      <c r="L189" s="26">
        <v>1.1100000000000001</v>
      </c>
      <c r="M189" s="26">
        <v>0.09</v>
      </c>
      <c r="N189" s="118">
        <v>7.02</v>
      </c>
      <c r="O189" s="39">
        <v>0.03</v>
      </c>
      <c r="P189" s="39">
        <v>0.18</v>
      </c>
      <c r="Q189" s="39">
        <v>0.04</v>
      </c>
      <c r="R189" s="39">
        <v>3.12</v>
      </c>
      <c r="T189" s="122"/>
      <c r="U189" s="122"/>
      <c r="V189" s="122"/>
      <c r="W189" s="122"/>
    </row>
    <row r="190" spans="1:23" x14ac:dyDescent="0.25">
      <c r="A190" s="21">
        <v>64</v>
      </c>
      <c r="B190" s="21" t="s">
        <v>94</v>
      </c>
      <c r="C190" s="22">
        <v>7</v>
      </c>
      <c r="D190" s="58"/>
      <c r="E190" s="24">
        <f t="shared" si="3"/>
        <v>36.710000000000008</v>
      </c>
      <c r="F190" s="26">
        <v>1.82</v>
      </c>
      <c r="G190" s="26">
        <v>3.75</v>
      </c>
      <c r="H190" s="26">
        <v>7.24</v>
      </c>
      <c r="I190" s="26">
        <v>13.01</v>
      </c>
      <c r="J190" s="26">
        <v>3.48</v>
      </c>
      <c r="K190" s="25">
        <v>0.16</v>
      </c>
      <c r="L190" s="26">
        <v>1.1100000000000001</v>
      </c>
      <c r="M190" s="26">
        <v>0.09</v>
      </c>
      <c r="N190" s="118">
        <v>7.02</v>
      </c>
      <c r="O190" s="39">
        <v>0.02</v>
      </c>
      <c r="P190" s="39">
        <v>0.14000000000000001</v>
      </c>
      <c r="Q190" s="39">
        <v>0.06</v>
      </c>
      <c r="R190" s="39">
        <v>2.4500000000000002</v>
      </c>
      <c r="T190" s="122"/>
      <c r="U190" s="122"/>
      <c r="V190" s="122"/>
      <c r="W190" s="122"/>
    </row>
    <row r="191" spans="1:23" x14ac:dyDescent="0.25">
      <c r="A191" s="21">
        <v>65</v>
      </c>
      <c r="B191" s="21" t="s">
        <v>94</v>
      </c>
      <c r="C191" s="22">
        <v>5</v>
      </c>
      <c r="D191" s="58"/>
      <c r="E191" s="24">
        <f t="shared" si="3"/>
        <v>36.64</v>
      </c>
      <c r="F191" s="26">
        <v>1.82</v>
      </c>
      <c r="G191" s="26">
        <v>3.75</v>
      </c>
      <c r="H191" s="26">
        <v>7.24</v>
      </c>
      <c r="I191" s="26">
        <v>13.04</v>
      </c>
      <c r="J191" s="26">
        <v>3.48</v>
      </c>
      <c r="K191" s="25">
        <v>0.16</v>
      </c>
      <c r="L191" s="26">
        <v>1.1100000000000001</v>
      </c>
      <c r="M191" s="26">
        <v>0.09</v>
      </c>
      <c r="N191" s="118">
        <v>7.02</v>
      </c>
      <c r="O191" s="39">
        <v>0.02</v>
      </c>
      <c r="P191" s="39">
        <v>0.13</v>
      </c>
      <c r="Q191" s="39">
        <v>0.05</v>
      </c>
      <c r="R191" s="103">
        <v>2.37</v>
      </c>
      <c r="T191" s="122"/>
      <c r="U191" s="122"/>
      <c r="V191" s="122"/>
      <c r="W191" s="122"/>
    </row>
    <row r="192" spans="1:23" x14ac:dyDescent="0.25">
      <c r="A192" s="41"/>
      <c r="B192" s="41"/>
      <c r="C192" s="42"/>
      <c r="D192" s="58"/>
      <c r="E192" s="27"/>
      <c r="F192" s="32"/>
      <c r="G192" s="32"/>
      <c r="H192" s="32"/>
      <c r="I192" s="32"/>
      <c r="J192" s="32"/>
      <c r="K192" s="36"/>
      <c r="L192" s="32"/>
      <c r="M192" s="32"/>
      <c r="N192" s="94"/>
      <c r="O192" s="98"/>
      <c r="P192" s="98"/>
      <c r="Q192" s="98"/>
      <c r="R192" s="124"/>
      <c r="T192" s="122"/>
      <c r="U192" s="122"/>
      <c r="V192" s="122"/>
      <c r="W192" s="122"/>
    </row>
    <row r="193" spans="1:23" x14ac:dyDescent="0.25">
      <c r="A193" s="41"/>
      <c r="B193" s="41"/>
      <c r="C193" s="42"/>
      <c r="D193" s="58"/>
      <c r="E193" s="27"/>
      <c r="F193" s="32"/>
      <c r="G193" s="32"/>
      <c r="H193" s="32"/>
      <c r="I193" s="32"/>
      <c r="J193" s="32"/>
      <c r="K193" s="36"/>
      <c r="L193" s="32"/>
      <c r="M193" s="32"/>
      <c r="N193" s="94"/>
      <c r="O193" s="98"/>
      <c r="P193" s="98"/>
      <c r="Q193" s="98"/>
      <c r="R193" s="124"/>
      <c r="T193" s="122"/>
      <c r="U193" s="122"/>
      <c r="V193" s="122"/>
      <c r="W193" s="122"/>
    </row>
    <row r="194" spans="1:23" x14ac:dyDescent="0.25">
      <c r="A194" s="41"/>
      <c r="B194" s="41"/>
      <c r="C194" s="42"/>
      <c r="D194" s="58"/>
      <c r="E194" s="27"/>
      <c r="F194" s="32"/>
      <c r="G194" s="32"/>
      <c r="H194" s="32"/>
      <c r="I194" s="32"/>
      <c r="J194" s="32"/>
      <c r="K194" s="36"/>
      <c r="L194" s="32"/>
      <c r="M194" s="32"/>
      <c r="N194" s="94"/>
      <c r="O194" s="98"/>
      <c r="P194" s="98"/>
      <c r="Q194" s="98"/>
      <c r="R194" s="124"/>
      <c r="T194" s="122"/>
      <c r="U194" s="122"/>
      <c r="V194" s="122"/>
      <c r="W194" s="122"/>
    </row>
    <row r="195" spans="1:23" x14ac:dyDescent="0.25">
      <c r="A195" s="41"/>
      <c r="B195" s="41"/>
      <c r="C195" s="42"/>
      <c r="D195" s="58"/>
      <c r="E195" s="27"/>
      <c r="F195" s="32"/>
      <c r="G195" s="32"/>
      <c r="H195" s="32"/>
      <c r="I195" s="32"/>
      <c r="J195" s="32"/>
      <c r="K195" s="36"/>
      <c r="L195" s="32"/>
      <c r="M195" s="32"/>
      <c r="N195" s="94"/>
      <c r="O195" s="98"/>
      <c r="P195" s="98"/>
      <c r="Q195" s="98"/>
      <c r="R195" s="124"/>
      <c r="T195" s="122"/>
      <c r="U195" s="122"/>
      <c r="V195" s="122"/>
      <c r="W195" s="122"/>
    </row>
    <row r="196" spans="1:23" x14ac:dyDescent="0.25">
      <c r="A196" s="41"/>
      <c r="B196" s="41"/>
      <c r="C196" s="42"/>
      <c r="D196" s="58"/>
      <c r="E196" s="27"/>
      <c r="F196" s="32"/>
      <c r="G196" s="32"/>
      <c r="H196" s="32"/>
      <c r="I196" s="32"/>
      <c r="J196" s="32"/>
      <c r="K196" s="36"/>
      <c r="L196" s="32"/>
      <c r="M196" s="32"/>
      <c r="N196" s="94"/>
      <c r="O196" s="98"/>
      <c r="P196" s="98"/>
      <c r="Q196" s="98"/>
      <c r="R196" s="124"/>
      <c r="T196" s="122"/>
      <c r="U196" s="122"/>
      <c r="V196" s="122"/>
      <c r="W196" s="122"/>
    </row>
    <row r="197" spans="1:23" x14ac:dyDescent="0.25">
      <c r="A197" s="41"/>
      <c r="B197" s="41"/>
      <c r="C197" s="42"/>
      <c r="D197" s="58"/>
      <c r="E197" s="27"/>
      <c r="F197" s="32"/>
      <c r="G197" s="32"/>
      <c r="H197" s="32"/>
      <c r="I197" s="32"/>
      <c r="J197" s="32"/>
      <c r="K197" s="36"/>
      <c r="L197" s="32"/>
      <c r="M197" s="32"/>
      <c r="N197" s="94"/>
      <c r="O197" s="98"/>
      <c r="P197" s="98"/>
      <c r="Q197" s="98"/>
      <c r="R197" s="124"/>
      <c r="T197" s="122"/>
      <c r="U197" s="122"/>
      <c r="V197" s="122"/>
      <c r="W197" s="122"/>
    </row>
    <row r="198" spans="1:23" x14ac:dyDescent="0.25">
      <c r="A198" s="148" t="s">
        <v>80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</row>
    <row r="199" spans="1:23" x14ac:dyDescent="0.25">
      <c r="A199" s="59"/>
      <c r="B199" s="59"/>
      <c r="C199" s="60"/>
      <c r="D199" s="61"/>
      <c r="E199" s="41"/>
      <c r="F199" s="41"/>
      <c r="G199" s="41"/>
      <c r="H199" s="32"/>
      <c r="I199" s="41"/>
      <c r="J199" s="41"/>
      <c r="K199" s="36"/>
      <c r="L199" s="41"/>
      <c r="M199" s="41"/>
      <c r="N199" s="41"/>
      <c r="O199" s="45"/>
      <c r="P199" s="45"/>
      <c r="Q199" s="45"/>
      <c r="R199" s="45"/>
    </row>
    <row r="200" spans="1:23" ht="15" customHeight="1" x14ac:dyDescent="0.25">
      <c r="A200" s="133" t="s">
        <v>1</v>
      </c>
      <c r="B200" s="133" t="s">
        <v>2</v>
      </c>
      <c r="C200" s="133" t="s">
        <v>165</v>
      </c>
      <c r="D200" s="136" t="s">
        <v>3</v>
      </c>
      <c r="E200" s="142" t="s">
        <v>4</v>
      </c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4"/>
    </row>
    <row r="201" spans="1:23" ht="12.75" customHeight="1" x14ac:dyDescent="0.25">
      <c r="A201" s="134"/>
      <c r="B201" s="134"/>
      <c r="C201" s="134"/>
      <c r="D201" s="137"/>
      <c r="E201" s="135" t="s">
        <v>5</v>
      </c>
      <c r="F201" s="183" t="s">
        <v>6</v>
      </c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5"/>
    </row>
    <row r="202" spans="1:23" ht="13.15" customHeight="1" x14ac:dyDescent="0.25">
      <c r="A202" s="134"/>
      <c r="B202" s="134"/>
      <c r="C202" s="134"/>
      <c r="D202" s="137"/>
      <c r="E202" s="149"/>
      <c r="F202" s="133" t="s">
        <v>7</v>
      </c>
      <c r="G202" s="135" t="s">
        <v>8</v>
      </c>
      <c r="H202" s="135" t="s">
        <v>9</v>
      </c>
      <c r="I202" s="159" t="s">
        <v>81</v>
      </c>
      <c r="J202" s="160"/>
      <c r="K202" s="161"/>
      <c r="L202" s="133" t="s">
        <v>33</v>
      </c>
      <c r="M202" s="135" t="s">
        <v>12</v>
      </c>
      <c r="N202" s="162" t="s">
        <v>34</v>
      </c>
      <c r="O202" s="145" t="s">
        <v>160</v>
      </c>
      <c r="P202" s="145" t="s">
        <v>161</v>
      </c>
      <c r="Q202" s="145" t="s">
        <v>162</v>
      </c>
      <c r="R202" s="145" t="s">
        <v>163</v>
      </c>
    </row>
    <row r="203" spans="1:23" ht="23.25" customHeight="1" x14ac:dyDescent="0.25">
      <c r="A203" s="134"/>
      <c r="B203" s="134"/>
      <c r="C203" s="134"/>
      <c r="D203" s="137"/>
      <c r="E203" s="149"/>
      <c r="F203" s="134"/>
      <c r="G203" s="149"/>
      <c r="H203" s="149"/>
      <c r="I203" s="155"/>
      <c r="J203" s="156"/>
      <c r="K203" s="157"/>
      <c r="L203" s="134"/>
      <c r="M203" s="149"/>
      <c r="N203" s="150"/>
      <c r="O203" s="146"/>
      <c r="P203" s="146"/>
      <c r="Q203" s="146"/>
      <c r="R203" s="146"/>
    </row>
    <row r="204" spans="1:23" ht="26.25" customHeight="1" x14ac:dyDescent="0.25">
      <c r="A204" s="134"/>
      <c r="B204" s="134"/>
      <c r="C204" s="134"/>
      <c r="D204" s="137"/>
      <c r="E204" s="149"/>
      <c r="F204" s="134"/>
      <c r="G204" s="149"/>
      <c r="H204" s="149"/>
      <c r="I204" s="159" t="s">
        <v>17</v>
      </c>
      <c r="J204" s="161"/>
      <c r="K204" s="173" t="s">
        <v>19</v>
      </c>
      <c r="L204" s="134"/>
      <c r="M204" s="149"/>
      <c r="N204" s="150"/>
      <c r="O204" s="146"/>
      <c r="P204" s="146"/>
      <c r="Q204" s="146"/>
      <c r="R204" s="146"/>
    </row>
    <row r="205" spans="1:23" ht="71.25" customHeight="1" x14ac:dyDescent="0.25">
      <c r="A205" s="135"/>
      <c r="B205" s="135"/>
      <c r="C205" s="135"/>
      <c r="D205" s="138"/>
      <c r="E205" s="149"/>
      <c r="F205" s="158"/>
      <c r="G205" s="149"/>
      <c r="H205" s="149"/>
      <c r="I205" s="155"/>
      <c r="J205" s="157"/>
      <c r="K205" s="174"/>
      <c r="L205" s="135"/>
      <c r="M205" s="149"/>
      <c r="N205" s="151"/>
      <c r="O205" s="147"/>
      <c r="P205" s="147"/>
      <c r="Q205" s="147"/>
      <c r="R205" s="147"/>
    </row>
    <row r="206" spans="1:23" s="5" customFormat="1" ht="13.5" customHeight="1" x14ac:dyDescent="0.25">
      <c r="A206" s="47">
        <v>1</v>
      </c>
      <c r="B206" s="47">
        <v>2</v>
      </c>
      <c r="C206" s="110">
        <v>3</v>
      </c>
      <c r="D206" s="48"/>
      <c r="E206" s="110">
        <v>4</v>
      </c>
      <c r="F206" s="110">
        <v>5</v>
      </c>
      <c r="G206" s="110">
        <v>6</v>
      </c>
      <c r="H206" s="110">
        <v>7</v>
      </c>
      <c r="I206" s="142">
        <v>8</v>
      </c>
      <c r="J206" s="166"/>
      <c r="K206" s="57">
        <v>9</v>
      </c>
      <c r="L206" s="110">
        <v>10</v>
      </c>
      <c r="M206" s="110">
        <v>11</v>
      </c>
      <c r="N206" s="117">
        <v>12</v>
      </c>
      <c r="O206" s="49">
        <v>13</v>
      </c>
      <c r="P206" s="49">
        <v>14</v>
      </c>
      <c r="Q206" s="49">
        <v>15</v>
      </c>
      <c r="R206" s="49">
        <v>16</v>
      </c>
    </row>
    <row r="207" spans="1:23" x14ac:dyDescent="0.25">
      <c r="A207" s="21">
        <v>1</v>
      </c>
      <c r="B207" s="62" t="s">
        <v>20</v>
      </c>
      <c r="C207" s="63">
        <v>23</v>
      </c>
      <c r="D207" s="23">
        <v>3568.3</v>
      </c>
      <c r="E207" s="24">
        <f t="shared" ref="E207:E238" si="4">F207+G207+H207+I207+L207+M207+N207+O207+P207+Q207+R207</f>
        <v>30.330000000000002</v>
      </c>
      <c r="F207" s="24">
        <v>3.91</v>
      </c>
      <c r="G207" s="24">
        <v>2.36</v>
      </c>
      <c r="H207" s="24">
        <v>7.4</v>
      </c>
      <c r="I207" s="171">
        <v>8.2799999999999994</v>
      </c>
      <c r="J207" s="172"/>
      <c r="K207" s="25">
        <v>0.56000000000000005</v>
      </c>
      <c r="L207" s="26">
        <v>2.33</v>
      </c>
      <c r="M207" s="24">
        <v>0.08</v>
      </c>
      <c r="N207" s="114">
        <v>5.56</v>
      </c>
      <c r="O207" s="39">
        <v>0.02</v>
      </c>
      <c r="P207" s="39">
        <v>0.1</v>
      </c>
      <c r="Q207" s="39">
        <v>0.03</v>
      </c>
      <c r="R207" s="39">
        <v>0.26</v>
      </c>
      <c r="T207" s="122"/>
      <c r="U207" s="122"/>
      <c r="V207" s="122"/>
      <c r="W207" s="122"/>
    </row>
    <row r="208" spans="1:23" x14ac:dyDescent="0.25">
      <c r="A208" s="21">
        <v>2</v>
      </c>
      <c r="B208" s="62" t="s">
        <v>20</v>
      </c>
      <c r="C208" s="63">
        <v>25</v>
      </c>
      <c r="D208" s="23">
        <v>3560.4</v>
      </c>
      <c r="E208" s="24">
        <f t="shared" si="4"/>
        <v>30.43</v>
      </c>
      <c r="F208" s="24">
        <v>3.91</v>
      </c>
      <c r="G208" s="24">
        <v>2.36</v>
      </c>
      <c r="H208" s="24">
        <v>7.4</v>
      </c>
      <c r="I208" s="171">
        <v>8.31</v>
      </c>
      <c r="J208" s="172"/>
      <c r="K208" s="25">
        <v>0.59</v>
      </c>
      <c r="L208" s="26">
        <v>2.33</v>
      </c>
      <c r="M208" s="24">
        <v>0.08</v>
      </c>
      <c r="N208" s="114">
        <v>5.56</v>
      </c>
      <c r="O208" s="39">
        <v>0.02</v>
      </c>
      <c r="P208" s="39">
        <v>0.12</v>
      </c>
      <c r="Q208" s="39">
        <v>0.03</v>
      </c>
      <c r="R208" s="39">
        <v>0.31</v>
      </c>
      <c r="T208" s="122"/>
      <c r="U208" s="122"/>
      <c r="V208" s="122"/>
      <c r="W208" s="122"/>
    </row>
    <row r="209" spans="1:23" x14ac:dyDescent="0.25">
      <c r="A209" s="21">
        <v>3</v>
      </c>
      <c r="B209" s="62" t="s">
        <v>20</v>
      </c>
      <c r="C209" s="63">
        <v>27</v>
      </c>
      <c r="D209" s="23">
        <v>3546.2</v>
      </c>
      <c r="E209" s="24">
        <f t="shared" si="4"/>
        <v>30.459999999999994</v>
      </c>
      <c r="F209" s="24">
        <v>3.91</v>
      </c>
      <c r="G209" s="24">
        <v>2.36</v>
      </c>
      <c r="H209" s="24">
        <v>7.4</v>
      </c>
      <c r="I209" s="171">
        <v>8.34</v>
      </c>
      <c r="J209" s="172"/>
      <c r="K209" s="25">
        <v>0.62</v>
      </c>
      <c r="L209" s="26">
        <v>2.33</v>
      </c>
      <c r="M209" s="24">
        <v>0.08</v>
      </c>
      <c r="N209" s="114">
        <v>5.56</v>
      </c>
      <c r="O209" s="39">
        <v>0.02</v>
      </c>
      <c r="P209" s="39">
        <v>0.12</v>
      </c>
      <c r="Q209" s="39">
        <v>0.03</v>
      </c>
      <c r="R209" s="39">
        <v>0.31</v>
      </c>
      <c r="T209" s="122"/>
      <c r="U209" s="122"/>
      <c r="V209" s="122"/>
      <c r="W209" s="122"/>
    </row>
    <row r="210" spans="1:23" x14ac:dyDescent="0.25">
      <c r="A210" s="21">
        <v>4</v>
      </c>
      <c r="B210" s="62" t="s">
        <v>20</v>
      </c>
      <c r="C210" s="63">
        <v>37</v>
      </c>
      <c r="D210" s="23">
        <v>3562.5</v>
      </c>
      <c r="E210" s="24">
        <f t="shared" si="4"/>
        <v>30.189999999999994</v>
      </c>
      <c r="F210" s="24">
        <v>3.91</v>
      </c>
      <c r="G210" s="24">
        <v>2.36</v>
      </c>
      <c r="H210" s="24">
        <v>7.4</v>
      </c>
      <c r="I210" s="171">
        <v>8.0500000000000007</v>
      </c>
      <c r="J210" s="172"/>
      <c r="K210" s="25">
        <v>0.34</v>
      </c>
      <c r="L210" s="26">
        <v>2.33</v>
      </c>
      <c r="M210" s="24">
        <v>0.08</v>
      </c>
      <c r="N210" s="114">
        <v>5.56</v>
      </c>
      <c r="O210" s="39">
        <v>0.02</v>
      </c>
      <c r="P210" s="39">
        <v>0.13</v>
      </c>
      <c r="Q210" s="39">
        <v>0.03</v>
      </c>
      <c r="R210" s="39">
        <v>0.32</v>
      </c>
      <c r="T210" s="122"/>
      <c r="U210" s="122"/>
      <c r="V210" s="122"/>
      <c r="W210" s="122"/>
    </row>
    <row r="211" spans="1:23" x14ac:dyDescent="0.25">
      <c r="A211" s="21">
        <v>5</v>
      </c>
      <c r="B211" s="62" t="s">
        <v>20</v>
      </c>
      <c r="C211" s="63">
        <v>39</v>
      </c>
      <c r="D211" s="23">
        <v>3556.4</v>
      </c>
      <c r="E211" s="24">
        <f t="shared" si="4"/>
        <v>30.189999999999994</v>
      </c>
      <c r="F211" s="24">
        <v>3.91</v>
      </c>
      <c r="G211" s="24">
        <v>2.36</v>
      </c>
      <c r="H211" s="24">
        <v>7.4</v>
      </c>
      <c r="I211" s="171">
        <v>8.0500000000000007</v>
      </c>
      <c r="J211" s="172"/>
      <c r="K211" s="25">
        <v>0.34</v>
      </c>
      <c r="L211" s="26">
        <v>2.33</v>
      </c>
      <c r="M211" s="24">
        <v>0.08</v>
      </c>
      <c r="N211" s="114">
        <v>5.56</v>
      </c>
      <c r="O211" s="39">
        <v>0.02</v>
      </c>
      <c r="P211" s="39">
        <v>0.13</v>
      </c>
      <c r="Q211" s="39">
        <v>0.03</v>
      </c>
      <c r="R211" s="39">
        <v>0.32</v>
      </c>
      <c r="T211" s="122"/>
      <c r="U211" s="122"/>
      <c r="V211" s="122"/>
      <c r="W211" s="122"/>
    </row>
    <row r="212" spans="1:23" x14ac:dyDescent="0.25">
      <c r="A212" s="21">
        <v>6</v>
      </c>
      <c r="B212" s="62" t="s">
        <v>20</v>
      </c>
      <c r="C212" s="63">
        <v>41</v>
      </c>
      <c r="D212" s="23">
        <v>3566.8</v>
      </c>
      <c r="E212" s="24">
        <f t="shared" si="4"/>
        <v>30.169999999999995</v>
      </c>
      <c r="F212" s="24">
        <v>3.91</v>
      </c>
      <c r="G212" s="24">
        <v>2.36</v>
      </c>
      <c r="H212" s="24">
        <v>7.4</v>
      </c>
      <c r="I212" s="171">
        <v>8.0500000000000007</v>
      </c>
      <c r="J212" s="172"/>
      <c r="K212" s="25">
        <v>0.34</v>
      </c>
      <c r="L212" s="26">
        <v>2.33</v>
      </c>
      <c r="M212" s="24">
        <v>0.08</v>
      </c>
      <c r="N212" s="114">
        <v>5.56</v>
      </c>
      <c r="O212" s="39">
        <v>0.02</v>
      </c>
      <c r="P212" s="39">
        <v>0.12</v>
      </c>
      <c r="Q212" s="39">
        <v>0.03</v>
      </c>
      <c r="R212" s="39">
        <v>0.31</v>
      </c>
      <c r="T212" s="122"/>
      <c r="U212" s="122"/>
      <c r="V212" s="122"/>
      <c r="W212" s="122"/>
    </row>
    <row r="213" spans="1:23" x14ac:dyDescent="0.25">
      <c r="A213" s="21">
        <v>7</v>
      </c>
      <c r="B213" s="62" t="s">
        <v>20</v>
      </c>
      <c r="C213" s="63">
        <v>53</v>
      </c>
      <c r="D213" s="23">
        <v>4485.5</v>
      </c>
      <c r="E213" s="24">
        <f t="shared" si="4"/>
        <v>30.159999999999997</v>
      </c>
      <c r="F213" s="24">
        <v>3.91</v>
      </c>
      <c r="G213" s="24">
        <v>2.36</v>
      </c>
      <c r="H213" s="24">
        <v>7.4</v>
      </c>
      <c r="I213" s="171">
        <v>8.0500000000000007</v>
      </c>
      <c r="J213" s="172"/>
      <c r="K213" s="25">
        <v>0.34</v>
      </c>
      <c r="L213" s="26">
        <v>2.33</v>
      </c>
      <c r="M213" s="24">
        <v>0.08</v>
      </c>
      <c r="N213" s="114">
        <v>5.56</v>
      </c>
      <c r="O213" s="39">
        <v>0.02</v>
      </c>
      <c r="P213" s="39">
        <v>0.12</v>
      </c>
      <c r="Q213" s="39">
        <v>0.03</v>
      </c>
      <c r="R213" s="39">
        <v>0.3</v>
      </c>
      <c r="T213" s="122"/>
      <c r="U213" s="122"/>
      <c r="V213" s="122"/>
      <c r="W213" s="122"/>
    </row>
    <row r="214" spans="1:23" x14ac:dyDescent="0.25">
      <c r="A214" s="21">
        <v>8</v>
      </c>
      <c r="B214" s="62" t="s">
        <v>20</v>
      </c>
      <c r="C214" s="63">
        <v>54</v>
      </c>
      <c r="D214" s="23">
        <v>7096</v>
      </c>
      <c r="E214" s="24">
        <f t="shared" si="4"/>
        <v>30.199999999999992</v>
      </c>
      <c r="F214" s="24">
        <v>3.91</v>
      </c>
      <c r="G214" s="24">
        <v>2.36</v>
      </c>
      <c r="H214" s="24">
        <v>7.4</v>
      </c>
      <c r="I214" s="171">
        <v>8.0500000000000007</v>
      </c>
      <c r="J214" s="172"/>
      <c r="K214" s="25">
        <v>0.34</v>
      </c>
      <c r="L214" s="26">
        <v>2.33</v>
      </c>
      <c r="M214" s="24">
        <v>0.08</v>
      </c>
      <c r="N214" s="114">
        <v>5.56</v>
      </c>
      <c r="O214" s="39">
        <v>0.02</v>
      </c>
      <c r="P214" s="39">
        <v>0.13</v>
      </c>
      <c r="Q214" s="39">
        <v>0.04</v>
      </c>
      <c r="R214" s="39">
        <v>0.32</v>
      </c>
      <c r="T214" s="122"/>
      <c r="U214" s="122"/>
      <c r="V214" s="122"/>
      <c r="W214" s="122"/>
    </row>
    <row r="215" spans="1:23" x14ac:dyDescent="0.25">
      <c r="A215" s="21">
        <v>9</v>
      </c>
      <c r="B215" s="62" t="s">
        <v>20</v>
      </c>
      <c r="C215" s="63">
        <v>57</v>
      </c>
      <c r="D215" s="23">
        <v>4500.3999999999996</v>
      </c>
      <c r="E215" s="24">
        <f t="shared" si="4"/>
        <v>30.15</v>
      </c>
      <c r="F215" s="24">
        <v>3.91</v>
      </c>
      <c r="G215" s="24">
        <v>2.36</v>
      </c>
      <c r="H215" s="24">
        <v>7.4</v>
      </c>
      <c r="I215" s="171">
        <v>8.0399999999999991</v>
      </c>
      <c r="J215" s="172"/>
      <c r="K215" s="25">
        <v>0.32404527005006967</v>
      </c>
      <c r="L215" s="26">
        <v>2.33</v>
      </c>
      <c r="M215" s="24">
        <v>0.08</v>
      </c>
      <c r="N215" s="114">
        <v>5.56</v>
      </c>
      <c r="O215" s="39">
        <v>0.02</v>
      </c>
      <c r="P215" s="39">
        <v>0.12</v>
      </c>
      <c r="Q215" s="39">
        <v>0.03</v>
      </c>
      <c r="R215" s="39">
        <v>0.3</v>
      </c>
      <c r="T215" s="122"/>
      <c r="U215" s="122"/>
      <c r="V215" s="122"/>
      <c r="W215" s="122"/>
    </row>
    <row r="216" spans="1:23" x14ac:dyDescent="0.25">
      <c r="A216" s="21">
        <v>10</v>
      </c>
      <c r="B216" s="62" t="s">
        <v>20</v>
      </c>
      <c r="C216" s="63">
        <v>59</v>
      </c>
      <c r="D216" s="23">
        <v>3436.1</v>
      </c>
      <c r="E216" s="24">
        <f t="shared" si="4"/>
        <v>30.4</v>
      </c>
      <c r="F216" s="24">
        <v>3.91</v>
      </c>
      <c r="G216" s="24">
        <v>2.36</v>
      </c>
      <c r="H216" s="24">
        <v>7.4</v>
      </c>
      <c r="I216" s="171">
        <v>8.14</v>
      </c>
      <c r="J216" s="172"/>
      <c r="K216" s="25">
        <v>0.43</v>
      </c>
      <c r="L216" s="26">
        <v>2.33</v>
      </c>
      <c r="M216" s="24">
        <v>0.08</v>
      </c>
      <c r="N216" s="114">
        <v>5.56</v>
      </c>
      <c r="O216" s="39">
        <v>0.03</v>
      </c>
      <c r="P216" s="39">
        <v>0.16</v>
      </c>
      <c r="Q216" s="39">
        <v>0.04</v>
      </c>
      <c r="R216" s="39">
        <v>0.39</v>
      </c>
      <c r="T216" s="122"/>
      <c r="U216" s="122"/>
      <c r="V216" s="122"/>
      <c r="W216" s="122"/>
    </row>
    <row r="217" spans="1:23" x14ac:dyDescent="0.25">
      <c r="A217" s="21">
        <v>11</v>
      </c>
      <c r="B217" s="62" t="s">
        <v>20</v>
      </c>
      <c r="C217" s="63">
        <v>61</v>
      </c>
      <c r="D217" s="23">
        <v>3576.5</v>
      </c>
      <c r="E217" s="24">
        <f t="shared" si="4"/>
        <v>30.11</v>
      </c>
      <c r="F217" s="24">
        <v>3.91</v>
      </c>
      <c r="G217" s="24">
        <v>2.36</v>
      </c>
      <c r="H217" s="24">
        <v>7.4</v>
      </c>
      <c r="I217" s="171">
        <v>8</v>
      </c>
      <c r="J217" s="172"/>
      <c r="K217" s="25">
        <v>0.27960296379141619</v>
      </c>
      <c r="L217" s="26">
        <v>2.33</v>
      </c>
      <c r="M217" s="24">
        <v>0.08</v>
      </c>
      <c r="N217" s="114">
        <v>5.56</v>
      </c>
      <c r="O217" s="39">
        <v>0.02</v>
      </c>
      <c r="P217" s="39">
        <v>0.12</v>
      </c>
      <c r="Q217" s="39">
        <v>0.03</v>
      </c>
      <c r="R217" s="39">
        <v>0.3</v>
      </c>
      <c r="T217" s="122"/>
      <c r="U217" s="122"/>
      <c r="V217" s="122"/>
      <c r="W217" s="122"/>
    </row>
    <row r="218" spans="1:23" x14ac:dyDescent="0.25">
      <c r="A218" s="21">
        <v>12</v>
      </c>
      <c r="B218" s="62" t="s">
        <v>22</v>
      </c>
      <c r="C218" s="63">
        <v>19</v>
      </c>
      <c r="D218" s="23">
        <v>593.20000000000005</v>
      </c>
      <c r="E218" s="24">
        <f t="shared" si="4"/>
        <v>30.659999999999997</v>
      </c>
      <c r="F218" s="24">
        <v>3.91</v>
      </c>
      <c r="G218" s="24">
        <v>2.36</v>
      </c>
      <c r="H218" s="24">
        <v>7.4</v>
      </c>
      <c r="I218" s="171">
        <v>8.35</v>
      </c>
      <c r="J218" s="172"/>
      <c r="K218" s="25">
        <v>0.63</v>
      </c>
      <c r="L218" s="26">
        <v>2.33</v>
      </c>
      <c r="M218" s="24">
        <v>0.08</v>
      </c>
      <c r="N218" s="114">
        <v>5.56</v>
      </c>
      <c r="O218" s="39">
        <v>0.02</v>
      </c>
      <c r="P218" s="28">
        <v>0.08</v>
      </c>
      <c r="Q218" s="28">
        <v>0.02</v>
      </c>
      <c r="R218" s="28">
        <v>0.55000000000000004</v>
      </c>
      <c r="T218" s="122"/>
      <c r="U218" s="122"/>
      <c r="V218" s="122"/>
      <c r="W218" s="122"/>
    </row>
    <row r="219" spans="1:23" x14ac:dyDescent="0.25">
      <c r="A219" s="21">
        <v>13</v>
      </c>
      <c r="B219" s="21" t="s">
        <v>24</v>
      </c>
      <c r="C219" s="22" t="s">
        <v>76</v>
      </c>
      <c r="D219" s="23">
        <v>3576</v>
      </c>
      <c r="E219" s="24">
        <f t="shared" si="4"/>
        <v>30.199999999999992</v>
      </c>
      <c r="F219" s="26">
        <v>3.91</v>
      </c>
      <c r="G219" s="26">
        <v>2.36</v>
      </c>
      <c r="H219" s="26">
        <v>7.4</v>
      </c>
      <c r="I219" s="175">
        <v>8.0500000000000007</v>
      </c>
      <c r="J219" s="176"/>
      <c r="K219" s="25">
        <v>0.34</v>
      </c>
      <c r="L219" s="26">
        <v>2.33</v>
      </c>
      <c r="M219" s="26">
        <v>0.08</v>
      </c>
      <c r="N219" s="113">
        <v>5.56</v>
      </c>
      <c r="O219" s="39">
        <v>0.02</v>
      </c>
      <c r="P219" s="39">
        <v>0.13</v>
      </c>
      <c r="Q219" s="39">
        <v>0.04</v>
      </c>
      <c r="R219" s="28">
        <v>0.32</v>
      </c>
      <c r="T219" s="122"/>
      <c r="U219" s="122"/>
      <c r="V219" s="122"/>
      <c r="W219" s="122"/>
    </row>
    <row r="220" spans="1:23" x14ac:dyDescent="0.25">
      <c r="A220" s="21">
        <v>14</v>
      </c>
      <c r="B220" s="21" t="s">
        <v>45</v>
      </c>
      <c r="C220" s="22">
        <v>5</v>
      </c>
      <c r="D220" s="23">
        <v>7918.3</v>
      </c>
      <c r="E220" s="24">
        <f t="shared" si="4"/>
        <v>30.45999999999999</v>
      </c>
      <c r="F220" s="26">
        <v>3.91</v>
      </c>
      <c r="G220" s="26">
        <v>2.36</v>
      </c>
      <c r="H220" s="26">
        <v>7.4</v>
      </c>
      <c r="I220" s="175">
        <v>7.94</v>
      </c>
      <c r="J220" s="176"/>
      <c r="K220" s="25">
        <v>0.22100703433817867</v>
      </c>
      <c r="L220" s="26">
        <v>2.33</v>
      </c>
      <c r="M220" s="26">
        <v>0.08</v>
      </c>
      <c r="N220" s="113">
        <v>5.56</v>
      </c>
      <c r="O220" s="39">
        <v>0.04</v>
      </c>
      <c r="P220" s="39">
        <v>0.22</v>
      </c>
      <c r="Q220" s="39">
        <v>0.06</v>
      </c>
      <c r="R220" s="28">
        <v>0.56000000000000005</v>
      </c>
      <c r="T220" s="122"/>
      <c r="U220" s="122"/>
      <c r="V220" s="122"/>
      <c r="W220" s="122"/>
    </row>
    <row r="221" spans="1:23" x14ac:dyDescent="0.25">
      <c r="A221" s="21">
        <v>15</v>
      </c>
      <c r="B221" s="21" t="s">
        <v>45</v>
      </c>
      <c r="C221" s="22">
        <v>11</v>
      </c>
      <c r="D221" s="23">
        <v>2590.8000000000002</v>
      </c>
      <c r="E221" s="24">
        <f t="shared" si="4"/>
        <v>30.15</v>
      </c>
      <c r="F221" s="26">
        <v>3.91</v>
      </c>
      <c r="G221" s="26">
        <v>2.36</v>
      </c>
      <c r="H221" s="26">
        <v>7.4</v>
      </c>
      <c r="I221" s="175">
        <v>8.06</v>
      </c>
      <c r="J221" s="176"/>
      <c r="K221" s="25">
        <v>0.33773351860429207</v>
      </c>
      <c r="L221" s="26">
        <v>2.33</v>
      </c>
      <c r="M221" s="26">
        <v>0.08</v>
      </c>
      <c r="N221" s="113">
        <v>5.56</v>
      </c>
      <c r="O221" s="39">
        <v>0.02</v>
      </c>
      <c r="P221" s="39">
        <v>0.11</v>
      </c>
      <c r="Q221" s="39">
        <v>0.03</v>
      </c>
      <c r="R221" s="28">
        <v>0.28999999999999998</v>
      </c>
      <c r="T221" s="122"/>
      <c r="U221" s="122"/>
      <c r="V221" s="122"/>
      <c r="W221" s="122"/>
    </row>
    <row r="222" spans="1:23" x14ac:dyDescent="0.25">
      <c r="A222" s="21">
        <v>16</v>
      </c>
      <c r="B222" s="21" t="s">
        <v>45</v>
      </c>
      <c r="C222" s="22">
        <v>24</v>
      </c>
      <c r="D222" s="23">
        <v>3640.3</v>
      </c>
      <c r="E222" s="24">
        <f t="shared" si="4"/>
        <v>30.409999999999993</v>
      </c>
      <c r="F222" s="26">
        <v>3.91</v>
      </c>
      <c r="G222" s="26">
        <v>2.36</v>
      </c>
      <c r="H222" s="26">
        <v>7.4</v>
      </c>
      <c r="I222" s="175">
        <v>8.27</v>
      </c>
      <c r="J222" s="176"/>
      <c r="K222" s="25">
        <v>0.55000000000000004</v>
      </c>
      <c r="L222" s="26">
        <v>2.33</v>
      </c>
      <c r="M222" s="26">
        <v>0.08</v>
      </c>
      <c r="N222" s="113">
        <v>5.56</v>
      </c>
      <c r="O222" s="39">
        <v>0.02</v>
      </c>
      <c r="P222" s="39">
        <v>0.13</v>
      </c>
      <c r="Q222" s="39">
        <v>0.03</v>
      </c>
      <c r="R222" s="28">
        <v>0.32</v>
      </c>
      <c r="T222" s="122"/>
      <c r="U222" s="122"/>
      <c r="V222" s="122"/>
      <c r="W222" s="122"/>
    </row>
    <row r="223" spans="1:23" x14ac:dyDescent="0.25">
      <c r="A223" s="21">
        <v>17</v>
      </c>
      <c r="B223" s="21" t="s">
        <v>45</v>
      </c>
      <c r="C223" s="22">
        <v>30</v>
      </c>
      <c r="D223" s="23">
        <v>3629</v>
      </c>
      <c r="E223" s="24">
        <f t="shared" si="4"/>
        <v>30.529999999999998</v>
      </c>
      <c r="F223" s="26">
        <v>3.91</v>
      </c>
      <c r="G223" s="26">
        <v>2.36</v>
      </c>
      <c r="H223" s="26">
        <v>7.4</v>
      </c>
      <c r="I223" s="175">
        <v>8.25</v>
      </c>
      <c r="J223" s="176"/>
      <c r="K223" s="25">
        <v>0.53</v>
      </c>
      <c r="L223" s="26">
        <v>2.33</v>
      </c>
      <c r="M223" s="26">
        <v>0.08</v>
      </c>
      <c r="N223" s="113">
        <v>5.56</v>
      </c>
      <c r="O223" s="39">
        <v>0.03</v>
      </c>
      <c r="P223" s="39">
        <v>0.16</v>
      </c>
      <c r="Q223" s="39">
        <v>0.04</v>
      </c>
      <c r="R223" s="28">
        <v>0.41</v>
      </c>
      <c r="T223" s="122"/>
      <c r="U223" s="122"/>
      <c r="V223" s="122"/>
      <c r="W223" s="122"/>
    </row>
    <row r="224" spans="1:23" x14ac:dyDescent="0.25">
      <c r="A224" s="21">
        <v>18</v>
      </c>
      <c r="B224" s="21" t="s">
        <v>82</v>
      </c>
      <c r="C224" s="22">
        <v>5</v>
      </c>
      <c r="D224" s="23">
        <v>655.20000000000005</v>
      </c>
      <c r="E224" s="24">
        <f t="shared" si="4"/>
        <v>30.979999999999997</v>
      </c>
      <c r="F224" s="26">
        <v>3.91</v>
      </c>
      <c r="G224" s="26">
        <v>2.36</v>
      </c>
      <c r="H224" s="26">
        <v>7.4</v>
      </c>
      <c r="I224" s="175">
        <v>8.32</v>
      </c>
      <c r="J224" s="176"/>
      <c r="K224" s="25">
        <v>0.6</v>
      </c>
      <c r="L224" s="26">
        <v>2.33</v>
      </c>
      <c r="M224" s="26">
        <v>0.08</v>
      </c>
      <c r="N224" s="113">
        <v>5.56</v>
      </c>
      <c r="O224" s="39">
        <v>0.1</v>
      </c>
      <c r="P224" s="28">
        <v>0.25</v>
      </c>
      <c r="Q224" s="28">
        <v>0.08</v>
      </c>
      <c r="R224" s="28">
        <v>0.59</v>
      </c>
      <c r="T224" s="122"/>
      <c r="U224" s="122"/>
      <c r="V224" s="122"/>
      <c r="W224" s="122"/>
    </row>
    <row r="225" spans="1:23" x14ac:dyDescent="0.25">
      <c r="A225" s="21">
        <v>19</v>
      </c>
      <c r="B225" s="21" t="s">
        <v>83</v>
      </c>
      <c r="C225" s="22">
        <v>1</v>
      </c>
      <c r="D225" s="23">
        <v>3532.4</v>
      </c>
      <c r="E225" s="24">
        <f t="shared" si="4"/>
        <v>30.45</v>
      </c>
      <c r="F225" s="26">
        <v>3.91</v>
      </c>
      <c r="G225" s="26">
        <v>2.36</v>
      </c>
      <c r="H225" s="26">
        <v>7.4</v>
      </c>
      <c r="I225" s="175">
        <v>8.31</v>
      </c>
      <c r="J225" s="176"/>
      <c r="K225" s="25">
        <v>0.59</v>
      </c>
      <c r="L225" s="26">
        <v>2.33</v>
      </c>
      <c r="M225" s="26">
        <v>0.08</v>
      </c>
      <c r="N225" s="113">
        <v>5.56</v>
      </c>
      <c r="O225" s="39">
        <v>0.02</v>
      </c>
      <c r="P225" s="39">
        <v>0.13</v>
      </c>
      <c r="Q225" s="39">
        <v>0.03</v>
      </c>
      <c r="R225" s="28">
        <v>0.32</v>
      </c>
      <c r="T225" s="122"/>
      <c r="U225" s="122"/>
      <c r="V225" s="122"/>
      <c r="W225" s="122"/>
    </row>
    <row r="226" spans="1:23" x14ac:dyDescent="0.25">
      <c r="A226" s="21">
        <v>20</v>
      </c>
      <c r="B226" s="21" t="s">
        <v>83</v>
      </c>
      <c r="C226" s="22">
        <v>3</v>
      </c>
      <c r="D226" s="23">
        <v>3542.2</v>
      </c>
      <c r="E226" s="24">
        <f t="shared" si="4"/>
        <v>30.409999999999993</v>
      </c>
      <c r="F226" s="26">
        <v>3.91</v>
      </c>
      <c r="G226" s="26">
        <v>2.36</v>
      </c>
      <c r="H226" s="26">
        <v>7.4</v>
      </c>
      <c r="I226" s="175">
        <v>8.27</v>
      </c>
      <c r="J226" s="176"/>
      <c r="K226" s="25">
        <v>0.54</v>
      </c>
      <c r="L226" s="26">
        <v>2.33</v>
      </c>
      <c r="M226" s="26">
        <v>0.08</v>
      </c>
      <c r="N226" s="113">
        <v>5.56</v>
      </c>
      <c r="O226" s="39">
        <v>0.02</v>
      </c>
      <c r="P226" s="39">
        <v>0.13</v>
      </c>
      <c r="Q226" s="39">
        <v>0.03</v>
      </c>
      <c r="R226" s="28">
        <v>0.32</v>
      </c>
      <c r="T226" s="122"/>
      <c r="U226" s="122"/>
      <c r="V226" s="122"/>
      <c r="W226" s="122"/>
    </row>
    <row r="227" spans="1:23" x14ac:dyDescent="0.25">
      <c r="A227" s="21">
        <v>21</v>
      </c>
      <c r="B227" s="21" t="s">
        <v>83</v>
      </c>
      <c r="C227" s="22">
        <v>5</v>
      </c>
      <c r="D227" s="23">
        <v>3518</v>
      </c>
      <c r="E227" s="24">
        <f t="shared" si="4"/>
        <v>30.329999999999995</v>
      </c>
      <c r="F227" s="26">
        <v>3.91</v>
      </c>
      <c r="G227" s="26">
        <v>2.36</v>
      </c>
      <c r="H227" s="26">
        <v>7.4</v>
      </c>
      <c r="I227" s="175">
        <v>8.0500000000000007</v>
      </c>
      <c r="J227" s="176"/>
      <c r="K227" s="25">
        <v>0.34</v>
      </c>
      <c r="L227" s="26">
        <v>2.33</v>
      </c>
      <c r="M227" s="26">
        <v>0.08</v>
      </c>
      <c r="N227" s="113">
        <v>5.56</v>
      </c>
      <c r="O227" s="39">
        <v>0.03</v>
      </c>
      <c r="P227" s="39">
        <v>0.16</v>
      </c>
      <c r="Q227" s="39">
        <v>0.04</v>
      </c>
      <c r="R227" s="28">
        <v>0.41</v>
      </c>
      <c r="T227" s="122"/>
      <c r="U227" s="122"/>
      <c r="V227" s="122"/>
      <c r="W227" s="122"/>
    </row>
    <row r="228" spans="1:23" x14ac:dyDescent="0.25">
      <c r="A228" s="21">
        <v>22</v>
      </c>
      <c r="B228" s="21" t="s">
        <v>83</v>
      </c>
      <c r="C228" s="22">
        <v>7</v>
      </c>
      <c r="D228" s="23">
        <v>3551.8</v>
      </c>
      <c r="E228" s="24">
        <f t="shared" si="4"/>
        <v>30.36</v>
      </c>
      <c r="F228" s="26">
        <v>3.91</v>
      </c>
      <c r="G228" s="26">
        <v>2.36</v>
      </c>
      <c r="H228" s="26">
        <v>7.4</v>
      </c>
      <c r="I228" s="175">
        <v>8.0500000000000007</v>
      </c>
      <c r="J228" s="176"/>
      <c r="K228" s="25">
        <v>0.34</v>
      </c>
      <c r="L228" s="26">
        <v>2.33</v>
      </c>
      <c r="M228" s="26">
        <v>0.08</v>
      </c>
      <c r="N228" s="113">
        <v>5.56</v>
      </c>
      <c r="O228" s="39">
        <v>0.03</v>
      </c>
      <c r="P228" s="39">
        <v>0.17</v>
      </c>
      <c r="Q228" s="39">
        <v>0.05</v>
      </c>
      <c r="R228" s="28">
        <v>0.42</v>
      </c>
      <c r="T228" s="122"/>
      <c r="U228" s="122"/>
      <c r="V228" s="122"/>
      <c r="W228" s="122"/>
    </row>
    <row r="229" spans="1:23" x14ac:dyDescent="0.25">
      <c r="A229" s="21">
        <v>23</v>
      </c>
      <c r="B229" s="21" t="s">
        <v>63</v>
      </c>
      <c r="C229" s="22" t="s">
        <v>84</v>
      </c>
      <c r="D229" s="23">
        <v>3539.6</v>
      </c>
      <c r="E229" s="24">
        <f t="shared" si="4"/>
        <v>30.199999999999992</v>
      </c>
      <c r="F229" s="26">
        <v>3.91</v>
      </c>
      <c r="G229" s="26">
        <v>2.36</v>
      </c>
      <c r="H229" s="26">
        <v>7.4</v>
      </c>
      <c r="I229" s="175">
        <v>8.0500000000000007</v>
      </c>
      <c r="J229" s="176"/>
      <c r="K229" s="25">
        <v>0.34</v>
      </c>
      <c r="L229" s="26">
        <v>2.33</v>
      </c>
      <c r="M229" s="26">
        <v>0.08</v>
      </c>
      <c r="N229" s="113">
        <v>5.56</v>
      </c>
      <c r="O229" s="39">
        <v>0.02</v>
      </c>
      <c r="P229" s="39">
        <v>0.13</v>
      </c>
      <c r="Q229" s="39">
        <v>0.04</v>
      </c>
      <c r="R229" s="28">
        <v>0.32</v>
      </c>
      <c r="T229" s="122"/>
      <c r="U229" s="122"/>
      <c r="V229" s="122"/>
      <c r="W229" s="122"/>
    </row>
    <row r="230" spans="1:23" x14ac:dyDescent="0.25">
      <c r="A230" s="21">
        <v>24</v>
      </c>
      <c r="B230" s="21" t="s">
        <v>85</v>
      </c>
      <c r="C230" s="22">
        <v>31</v>
      </c>
      <c r="D230" s="23">
        <v>2766</v>
      </c>
      <c r="E230" s="24">
        <f t="shared" si="4"/>
        <v>30.729999999999997</v>
      </c>
      <c r="F230" s="26">
        <v>3.91</v>
      </c>
      <c r="G230" s="26">
        <v>2.36</v>
      </c>
      <c r="H230" s="26">
        <v>7.4</v>
      </c>
      <c r="I230" s="175">
        <v>8.14</v>
      </c>
      <c r="J230" s="176"/>
      <c r="K230" s="25">
        <v>0.43</v>
      </c>
      <c r="L230" s="26">
        <v>2.33</v>
      </c>
      <c r="M230" s="26">
        <v>0.08</v>
      </c>
      <c r="N230" s="113">
        <v>5.56</v>
      </c>
      <c r="O230" s="39">
        <v>0.1</v>
      </c>
      <c r="P230" s="28">
        <v>0.23</v>
      </c>
      <c r="Q230" s="28">
        <v>0.08</v>
      </c>
      <c r="R230" s="28">
        <v>0.54</v>
      </c>
      <c r="T230" s="122"/>
      <c r="U230" s="122"/>
      <c r="V230" s="122"/>
      <c r="W230" s="122"/>
    </row>
    <row r="231" spans="1:23" x14ac:dyDescent="0.25">
      <c r="A231" s="21">
        <v>25</v>
      </c>
      <c r="B231" s="21" t="s">
        <v>85</v>
      </c>
      <c r="C231" s="22">
        <v>33</v>
      </c>
      <c r="D231" s="23">
        <v>3173</v>
      </c>
      <c r="E231" s="24">
        <f t="shared" si="4"/>
        <v>30.399999999999995</v>
      </c>
      <c r="F231" s="26">
        <v>3.91</v>
      </c>
      <c r="G231" s="26">
        <v>2.36</v>
      </c>
      <c r="H231" s="26">
        <v>7.4</v>
      </c>
      <c r="I231" s="175">
        <v>8.09</v>
      </c>
      <c r="J231" s="176"/>
      <c r="K231" s="25">
        <v>0.37</v>
      </c>
      <c r="L231" s="26">
        <v>2.33</v>
      </c>
      <c r="M231" s="26">
        <v>0.08</v>
      </c>
      <c r="N231" s="113">
        <v>5.56</v>
      </c>
      <c r="O231" s="28">
        <v>0.06</v>
      </c>
      <c r="P231" s="28">
        <v>0.17</v>
      </c>
      <c r="Q231" s="28">
        <v>0.05</v>
      </c>
      <c r="R231" s="28">
        <v>0.39</v>
      </c>
      <c r="T231" s="122"/>
      <c r="U231" s="122"/>
      <c r="V231" s="122"/>
      <c r="W231" s="122"/>
    </row>
    <row r="232" spans="1:23" x14ac:dyDescent="0.25">
      <c r="A232" s="21">
        <v>26</v>
      </c>
      <c r="B232" s="21" t="s">
        <v>86</v>
      </c>
      <c r="C232" s="22">
        <v>8</v>
      </c>
      <c r="D232" s="23">
        <v>4446</v>
      </c>
      <c r="E232" s="24">
        <f t="shared" si="4"/>
        <v>30.87</v>
      </c>
      <c r="F232" s="26">
        <v>3.91</v>
      </c>
      <c r="G232" s="26">
        <v>2.36</v>
      </c>
      <c r="H232" s="26">
        <v>7.4</v>
      </c>
      <c r="I232" s="175">
        <v>8.06</v>
      </c>
      <c r="J232" s="176"/>
      <c r="K232" s="25">
        <v>0.34300494826810618</v>
      </c>
      <c r="L232" s="26">
        <v>2.33</v>
      </c>
      <c r="M232" s="26">
        <v>0.08</v>
      </c>
      <c r="N232" s="113">
        <v>5.56</v>
      </c>
      <c r="O232" s="28">
        <v>0.12</v>
      </c>
      <c r="P232" s="28">
        <v>0.28999999999999998</v>
      </c>
      <c r="Q232" s="28">
        <v>0.09</v>
      </c>
      <c r="R232" s="28">
        <v>0.67</v>
      </c>
      <c r="T232" s="122"/>
      <c r="U232" s="122"/>
      <c r="V232" s="122"/>
      <c r="W232" s="122"/>
    </row>
    <row r="233" spans="1:23" x14ac:dyDescent="0.25">
      <c r="A233" s="21">
        <v>27</v>
      </c>
      <c r="B233" s="21" t="s">
        <v>86</v>
      </c>
      <c r="C233" s="22">
        <v>9</v>
      </c>
      <c r="D233" s="23">
        <v>5357.9</v>
      </c>
      <c r="E233" s="24">
        <f t="shared" si="4"/>
        <v>30.11</v>
      </c>
      <c r="F233" s="26">
        <v>3.91</v>
      </c>
      <c r="G233" s="26">
        <v>2.36</v>
      </c>
      <c r="H233" s="26">
        <v>7.4</v>
      </c>
      <c r="I233" s="175">
        <v>7.96</v>
      </c>
      <c r="J233" s="176"/>
      <c r="K233" s="25">
        <v>0.24263237462438644</v>
      </c>
      <c r="L233" s="26">
        <v>2.33</v>
      </c>
      <c r="M233" s="26">
        <v>0.08</v>
      </c>
      <c r="N233" s="113">
        <v>5.56</v>
      </c>
      <c r="O233" s="28">
        <v>0.03</v>
      </c>
      <c r="P233" s="28">
        <v>0.04</v>
      </c>
      <c r="Q233" s="28">
        <v>0.05</v>
      </c>
      <c r="R233" s="28">
        <v>0.39</v>
      </c>
      <c r="T233" s="122"/>
      <c r="U233" s="122"/>
      <c r="V233" s="122"/>
      <c r="W233" s="122"/>
    </row>
    <row r="234" spans="1:23" x14ac:dyDescent="0.25">
      <c r="A234" s="21">
        <v>28</v>
      </c>
      <c r="B234" s="21" t="s">
        <v>86</v>
      </c>
      <c r="C234" s="22">
        <v>10</v>
      </c>
      <c r="D234" s="23">
        <v>4222</v>
      </c>
      <c r="E234" s="24">
        <f t="shared" si="4"/>
        <v>30.449999999999996</v>
      </c>
      <c r="F234" s="26">
        <v>3.91</v>
      </c>
      <c r="G234" s="26">
        <v>2.36</v>
      </c>
      <c r="H234" s="26">
        <v>7.4</v>
      </c>
      <c r="I234" s="175">
        <v>8.0399999999999991</v>
      </c>
      <c r="J234" s="176"/>
      <c r="K234" s="25">
        <v>0.31975367124585502</v>
      </c>
      <c r="L234" s="26">
        <v>2.33</v>
      </c>
      <c r="M234" s="26">
        <v>0.08</v>
      </c>
      <c r="N234" s="113">
        <v>5.56</v>
      </c>
      <c r="O234" s="28">
        <v>0.08</v>
      </c>
      <c r="P234" s="28">
        <v>0.19</v>
      </c>
      <c r="Q234" s="28">
        <v>0.06</v>
      </c>
      <c r="R234" s="28">
        <v>0.44</v>
      </c>
      <c r="T234" s="122"/>
      <c r="U234" s="122"/>
      <c r="V234" s="122"/>
      <c r="W234" s="122"/>
    </row>
    <row r="235" spans="1:23" x14ac:dyDescent="0.25">
      <c r="A235" s="21">
        <v>29</v>
      </c>
      <c r="B235" s="21" t="s">
        <v>86</v>
      </c>
      <c r="C235" s="22">
        <v>12</v>
      </c>
      <c r="D235" s="23">
        <v>2049</v>
      </c>
      <c r="E235" s="24">
        <f t="shared" si="4"/>
        <v>30.529999999999994</v>
      </c>
      <c r="F235" s="26">
        <v>3.91</v>
      </c>
      <c r="G235" s="26">
        <v>2.36</v>
      </c>
      <c r="H235" s="26">
        <v>7.4</v>
      </c>
      <c r="I235" s="175">
        <v>8.15</v>
      </c>
      <c r="J235" s="176"/>
      <c r="K235" s="25">
        <v>0.44</v>
      </c>
      <c r="L235" s="26">
        <v>2.33</v>
      </c>
      <c r="M235" s="26">
        <v>0.08</v>
      </c>
      <c r="N235" s="113">
        <v>5.56</v>
      </c>
      <c r="O235" s="28">
        <v>0.08</v>
      </c>
      <c r="P235" s="28">
        <v>0.18</v>
      </c>
      <c r="Q235" s="28">
        <v>0.06</v>
      </c>
      <c r="R235" s="28">
        <v>0.42</v>
      </c>
      <c r="T235" s="122"/>
      <c r="U235" s="122"/>
      <c r="V235" s="122"/>
      <c r="W235" s="122"/>
    </row>
    <row r="236" spans="1:23" x14ac:dyDescent="0.25">
      <c r="A236" s="21">
        <v>30</v>
      </c>
      <c r="B236" s="21" t="s">
        <v>86</v>
      </c>
      <c r="C236" s="22">
        <v>13</v>
      </c>
      <c r="D236" s="23">
        <v>6953.1</v>
      </c>
      <c r="E236" s="24">
        <f t="shared" si="4"/>
        <v>30.199999999999996</v>
      </c>
      <c r="F236" s="26">
        <v>3.91</v>
      </c>
      <c r="G236" s="26">
        <v>2.36</v>
      </c>
      <c r="H236" s="26">
        <v>7.4</v>
      </c>
      <c r="I236" s="175">
        <v>7.97</v>
      </c>
      <c r="J236" s="176"/>
      <c r="K236" s="25">
        <v>0.24809077965224144</v>
      </c>
      <c r="L236" s="26">
        <v>2.33</v>
      </c>
      <c r="M236" s="26">
        <v>0.08</v>
      </c>
      <c r="N236" s="113">
        <v>5.56</v>
      </c>
      <c r="O236" s="39">
        <v>0.03</v>
      </c>
      <c r="P236" s="39">
        <v>0.15</v>
      </c>
      <c r="Q236" s="39">
        <v>0.04</v>
      </c>
      <c r="R236" s="28">
        <v>0.37</v>
      </c>
      <c r="T236" s="122"/>
      <c r="U236" s="122"/>
      <c r="V236" s="122"/>
      <c r="W236" s="122"/>
    </row>
    <row r="237" spans="1:23" x14ac:dyDescent="0.25">
      <c r="A237" s="21">
        <v>31</v>
      </c>
      <c r="B237" s="21" t="s">
        <v>86</v>
      </c>
      <c r="C237" s="22" t="s">
        <v>87</v>
      </c>
      <c r="D237" s="23">
        <v>4079</v>
      </c>
      <c r="E237" s="24">
        <f t="shared" si="4"/>
        <v>30.689999999999994</v>
      </c>
      <c r="F237" s="26">
        <v>3.91</v>
      </c>
      <c r="G237" s="26">
        <v>2.36</v>
      </c>
      <c r="H237" s="26">
        <v>7.4</v>
      </c>
      <c r="I237" s="175">
        <v>8.0500000000000007</v>
      </c>
      <c r="J237" s="176"/>
      <c r="K237" s="25">
        <v>0.34</v>
      </c>
      <c r="L237" s="26">
        <v>2.33</v>
      </c>
      <c r="M237" s="26">
        <v>0.08</v>
      </c>
      <c r="N237" s="113">
        <v>5.56</v>
      </c>
      <c r="O237" s="39">
        <v>0.1</v>
      </c>
      <c r="P237" s="28">
        <v>0.25</v>
      </c>
      <c r="Q237" s="28">
        <v>0.08</v>
      </c>
      <c r="R237" s="28">
        <v>0.56999999999999995</v>
      </c>
      <c r="T237" s="122"/>
      <c r="U237" s="122"/>
      <c r="V237" s="122"/>
      <c r="W237" s="122"/>
    </row>
    <row r="238" spans="1:23" x14ac:dyDescent="0.25">
      <c r="A238" s="21">
        <v>32</v>
      </c>
      <c r="B238" s="21" t="s">
        <v>26</v>
      </c>
      <c r="C238" s="22">
        <v>4</v>
      </c>
      <c r="D238" s="23">
        <v>3550.9</v>
      </c>
      <c r="E238" s="24">
        <f t="shared" si="4"/>
        <v>30.189999999999994</v>
      </c>
      <c r="F238" s="26">
        <v>3.91</v>
      </c>
      <c r="G238" s="26">
        <v>2.36</v>
      </c>
      <c r="H238" s="26">
        <v>7.4</v>
      </c>
      <c r="I238" s="175">
        <v>8.0500000000000007</v>
      </c>
      <c r="J238" s="176"/>
      <c r="K238" s="25" t="s">
        <v>157</v>
      </c>
      <c r="L238" s="26">
        <v>2.33</v>
      </c>
      <c r="M238" s="26">
        <v>0.08</v>
      </c>
      <c r="N238" s="113">
        <v>5.56</v>
      </c>
      <c r="O238" s="39">
        <v>0.02</v>
      </c>
      <c r="P238" s="39">
        <v>0.13</v>
      </c>
      <c r="Q238" s="39">
        <v>0.03</v>
      </c>
      <c r="R238" s="28">
        <v>0.32</v>
      </c>
      <c r="T238" s="122"/>
      <c r="U238" s="122"/>
      <c r="V238" s="122"/>
      <c r="W238" s="122"/>
    </row>
    <row r="239" spans="1:23" x14ac:dyDescent="0.25">
      <c r="A239" s="21">
        <v>33</v>
      </c>
      <c r="B239" s="21" t="s">
        <v>26</v>
      </c>
      <c r="C239" s="22">
        <v>6</v>
      </c>
      <c r="D239" s="23">
        <v>3548.6</v>
      </c>
      <c r="E239" s="24">
        <f t="shared" ref="E239:E270" si="5">F239+G239+H239+I239+L239+M239+N239+O239+P239+Q239+R239</f>
        <v>30.20999999999999</v>
      </c>
      <c r="F239" s="26">
        <v>3.91</v>
      </c>
      <c r="G239" s="26">
        <v>2.36</v>
      </c>
      <c r="H239" s="26">
        <v>7.4</v>
      </c>
      <c r="I239" s="175">
        <v>8.0500000000000007</v>
      </c>
      <c r="J239" s="176"/>
      <c r="K239" s="25">
        <v>0.34</v>
      </c>
      <c r="L239" s="26">
        <v>2.33</v>
      </c>
      <c r="M239" s="26">
        <v>0.08</v>
      </c>
      <c r="N239" s="113">
        <v>5.56</v>
      </c>
      <c r="O239" s="39">
        <v>0.02</v>
      </c>
      <c r="P239" s="39">
        <v>0.13</v>
      </c>
      <c r="Q239" s="39">
        <v>0.04</v>
      </c>
      <c r="R239" s="28">
        <v>0.33</v>
      </c>
      <c r="T239" s="122"/>
      <c r="U239" s="122"/>
      <c r="V239" s="122"/>
      <c r="W239" s="122"/>
    </row>
    <row r="240" spans="1:23" x14ac:dyDescent="0.25">
      <c r="A240" s="21">
        <v>34</v>
      </c>
      <c r="B240" s="21" t="s">
        <v>88</v>
      </c>
      <c r="C240" s="22">
        <v>1</v>
      </c>
      <c r="D240" s="23">
        <v>2972.2</v>
      </c>
      <c r="E240" s="24">
        <f t="shared" si="5"/>
        <v>30.169999999999998</v>
      </c>
      <c r="F240" s="26">
        <v>3.91</v>
      </c>
      <c r="G240" s="26">
        <v>2.36</v>
      </c>
      <c r="H240" s="26">
        <v>7.4</v>
      </c>
      <c r="I240" s="175">
        <v>7.9</v>
      </c>
      <c r="J240" s="176"/>
      <c r="K240" s="25">
        <v>0.17663683466792277</v>
      </c>
      <c r="L240" s="26">
        <v>2.33</v>
      </c>
      <c r="M240" s="26">
        <v>0.08</v>
      </c>
      <c r="N240" s="113">
        <v>5.56</v>
      </c>
      <c r="O240" s="39">
        <v>0.03</v>
      </c>
      <c r="P240" s="39">
        <v>0.17</v>
      </c>
      <c r="Q240" s="39">
        <v>0.04</v>
      </c>
      <c r="R240" s="39">
        <v>0.39</v>
      </c>
      <c r="T240" s="122"/>
      <c r="U240" s="122"/>
      <c r="V240" s="122"/>
      <c r="W240" s="122"/>
    </row>
    <row r="241" spans="1:23" x14ac:dyDescent="0.25">
      <c r="A241" s="21">
        <v>35</v>
      </c>
      <c r="B241" s="21" t="s">
        <v>88</v>
      </c>
      <c r="C241" s="22">
        <v>10</v>
      </c>
      <c r="D241" s="23">
        <v>655.6</v>
      </c>
      <c r="E241" s="24">
        <f t="shared" si="5"/>
        <v>30.729999999999997</v>
      </c>
      <c r="F241" s="26">
        <v>3.91</v>
      </c>
      <c r="G241" s="26">
        <v>2.36</v>
      </c>
      <c r="H241" s="26">
        <v>7.4</v>
      </c>
      <c r="I241" s="175">
        <v>8.17</v>
      </c>
      <c r="J241" s="176"/>
      <c r="K241" s="25">
        <v>0.45</v>
      </c>
      <c r="L241" s="26">
        <v>2.33</v>
      </c>
      <c r="M241" s="26">
        <v>0.08</v>
      </c>
      <c r="N241" s="113">
        <v>5.56</v>
      </c>
      <c r="O241" s="39">
        <v>0.04</v>
      </c>
      <c r="P241" s="39">
        <v>0.23</v>
      </c>
      <c r="Q241" s="39">
        <v>0.06</v>
      </c>
      <c r="R241" s="39">
        <v>0.59</v>
      </c>
      <c r="T241" s="122"/>
      <c r="U241" s="122"/>
      <c r="V241" s="122"/>
      <c r="W241" s="122"/>
    </row>
    <row r="242" spans="1:23" x14ac:dyDescent="0.25">
      <c r="A242" s="21">
        <v>36</v>
      </c>
      <c r="B242" s="62" t="s">
        <v>88</v>
      </c>
      <c r="C242" s="63">
        <v>12</v>
      </c>
      <c r="D242" s="23">
        <v>670</v>
      </c>
      <c r="E242" s="24">
        <f t="shared" si="5"/>
        <v>30.59</v>
      </c>
      <c r="F242" s="24">
        <v>3.91</v>
      </c>
      <c r="G242" s="24">
        <v>2.36</v>
      </c>
      <c r="H242" s="24">
        <v>7.4</v>
      </c>
      <c r="I242" s="171">
        <v>8.17</v>
      </c>
      <c r="J242" s="172"/>
      <c r="K242" s="25">
        <v>0.45</v>
      </c>
      <c r="L242" s="26">
        <v>2.33</v>
      </c>
      <c r="M242" s="24">
        <v>0.08</v>
      </c>
      <c r="N242" s="114">
        <v>5.56</v>
      </c>
      <c r="O242" s="39">
        <v>0.03</v>
      </c>
      <c r="P242" s="39">
        <v>0.2</v>
      </c>
      <c r="Q242" s="39">
        <v>0.05</v>
      </c>
      <c r="R242" s="39">
        <v>0.5</v>
      </c>
      <c r="T242" s="122"/>
      <c r="U242" s="122"/>
      <c r="V242" s="122"/>
      <c r="W242" s="122"/>
    </row>
    <row r="243" spans="1:23" x14ac:dyDescent="0.25">
      <c r="A243" s="21">
        <v>37</v>
      </c>
      <c r="B243" s="21" t="s">
        <v>89</v>
      </c>
      <c r="C243" s="22">
        <v>4</v>
      </c>
      <c r="D243" s="23">
        <v>4127.7</v>
      </c>
      <c r="E243" s="24">
        <f t="shared" si="5"/>
        <v>30.719999999999995</v>
      </c>
      <c r="F243" s="26">
        <v>3.91</v>
      </c>
      <c r="G243" s="26">
        <v>2.36</v>
      </c>
      <c r="H243" s="26">
        <v>7.4</v>
      </c>
      <c r="I243" s="175">
        <v>8.1</v>
      </c>
      <c r="J243" s="176"/>
      <c r="K243" s="25">
        <v>0.39</v>
      </c>
      <c r="L243" s="26">
        <v>2.33</v>
      </c>
      <c r="M243" s="26">
        <v>0.08</v>
      </c>
      <c r="N243" s="113">
        <v>5.56</v>
      </c>
      <c r="O243" s="39">
        <v>0.1</v>
      </c>
      <c r="P243" s="28">
        <v>0.24</v>
      </c>
      <c r="Q243" s="28">
        <v>0.08</v>
      </c>
      <c r="R243" s="28">
        <v>0.56000000000000005</v>
      </c>
      <c r="T243" s="122"/>
      <c r="U243" s="122"/>
      <c r="V243" s="122"/>
      <c r="W243" s="122"/>
    </row>
    <row r="244" spans="1:23" x14ac:dyDescent="0.25">
      <c r="A244" s="21">
        <v>38</v>
      </c>
      <c r="B244" s="21" t="s">
        <v>89</v>
      </c>
      <c r="C244" s="22">
        <v>8</v>
      </c>
      <c r="D244" s="23">
        <v>6550.1</v>
      </c>
      <c r="E244" s="24">
        <f t="shared" si="5"/>
        <v>30.479999999999997</v>
      </c>
      <c r="F244" s="26">
        <v>3.91</v>
      </c>
      <c r="G244" s="26">
        <v>2.36</v>
      </c>
      <c r="H244" s="26">
        <v>7.4</v>
      </c>
      <c r="I244" s="175">
        <v>7.93</v>
      </c>
      <c r="J244" s="176"/>
      <c r="K244" s="25">
        <v>0.20610372360727316</v>
      </c>
      <c r="L244" s="26">
        <v>2.33</v>
      </c>
      <c r="M244" s="26">
        <v>0.08</v>
      </c>
      <c r="N244" s="113">
        <v>5.56</v>
      </c>
      <c r="O244" s="39">
        <v>0.1</v>
      </c>
      <c r="P244" s="28">
        <v>0.22</v>
      </c>
      <c r="Q244" s="28">
        <v>7.0000000000000007E-2</v>
      </c>
      <c r="R244" s="28">
        <v>0.52</v>
      </c>
      <c r="T244" s="122"/>
      <c r="U244" s="122"/>
      <c r="V244" s="122"/>
      <c r="W244" s="122"/>
    </row>
    <row r="245" spans="1:23" x14ac:dyDescent="0.25">
      <c r="A245" s="21">
        <v>39</v>
      </c>
      <c r="B245" s="21" t="s">
        <v>30</v>
      </c>
      <c r="C245" s="22" t="s">
        <v>90</v>
      </c>
      <c r="D245" s="23">
        <v>1264.2</v>
      </c>
      <c r="E245" s="24">
        <f t="shared" si="5"/>
        <v>30.049999999999997</v>
      </c>
      <c r="F245" s="26">
        <v>3.91</v>
      </c>
      <c r="G245" s="26">
        <v>2.36</v>
      </c>
      <c r="H245" s="26">
        <v>7.4</v>
      </c>
      <c r="I245" s="175">
        <v>7.93</v>
      </c>
      <c r="J245" s="176"/>
      <c r="K245" s="25">
        <v>0.21093708801349997</v>
      </c>
      <c r="L245" s="26">
        <v>2.33</v>
      </c>
      <c r="M245" s="26">
        <v>0.08</v>
      </c>
      <c r="N245" s="113">
        <v>5.56</v>
      </c>
      <c r="O245" s="39">
        <v>0.02</v>
      </c>
      <c r="P245" s="39">
        <v>0.12</v>
      </c>
      <c r="Q245" s="39">
        <v>0.03</v>
      </c>
      <c r="R245" s="39">
        <v>0.31</v>
      </c>
      <c r="T245" s="122"/>
      <c r="U245" s="122"/>
      <c r="V245" s="122"/>
      <c r="W245" s="122"/>
    </row>
    <row r="246" spans="1:23" x14ac:dyDescent="0.25">
      <c r="A246" s="21">
        <v>40</v>
      </c>
      <c r="B246" s="21" t="s">
        <v>30</v>
      </c>
      <c r="C246" s="22" t="s">
        <v>59</v>
      </c>
      <c r="D246" s="23">
        <v>1261</v>
      </c>
      <c r="E246" s="24">
        <f t="shared" si="5"/>
        <v>29.98</v>
      </c>
      <c r="F246" s="26">
        <v>3.91</v>
      </c>
      <c r="G246" s="26">
        <v>2.36</v>
      </c>
      <c r="H246" s="26">
        <v>7.4</v>
      </c>
      <c r="I246" s="175">
        <v>7.93</v>
      </c>
      <c r="J246" s="176"/>
      <c r="K246" s="25">
        <v>0.21147237642083003</v>
      </c>
      <c r="L246" s="26">
        <v>2.33</v>
      </c>
      <c r="M246" s="26">
        <v>0.08</v>
      </c>
      <c r="N246" s="113">
        <v>5.56</v>
      </c>
      <c r="O246" s="39">
        <v>0.02</v>
      </c>
      <c r="P246" s="39">
        <v>0.1</v>
      </c>
      <c r="Q246" s="39">
        <v>0.03</v>
      </c>
      <c r="R246" s="39">
        <v>0.26</v>
      </c>
      <c r="T246" s="122"/>
      <c r="U246" s="122"/>
      <c r="V246" s="122"/>
      <c r="W246" s="122"/>
    </row>
    <row r="247" spans="1:23" x14ac:dyDescent="0.25">
      <c r="A247" s="21">
        <v>41</v>
      </c>
      <c r="B247" s="21" t="s">
        <v>30</v>
      </c>
      <c r="C247" s="22" t="s">
        <v>91</v>
      </c>
      <c r="D247" s="23">
        <v>1266.5</v>
      </c>
      <c r="E247" s="24">
        <f t="shared" si="5"/>
        <v>29.98</v>
      </c>
      <c r="F247" s="26">
        <v>3.91</v>
      </c>
      <c r="G247" s="26">
        <v>2.36</v>
      </c>
      <c r="H247" s="26">
        <v>7.4</v>
      </c>
      <c r="I247" s="175">
        <v>7.93</v>
      </c>
      <c r="J247" s="176"/>
      <c r="K247" s="25">
        <v>0.21055402026582445</v>
      </c>
      <c r="L247" s="26">
        <v>2.33</v>
      </c>
      <c r="M247" s="26">
        <v>0.08</v>
      </c>
      <c r="N247" s="113">
        <v>5.56</v>
      </c>
      <c r="O247" s="39">
        <v>0.02</v>
      </c>
      <c r="P247" s="39">
        <v>0.1</v>
      </c>
      <c r="Q247" s="39">
        <v>0.03</v>
      </c>
      <c r="R247" s="39">
        <v>0.26</v>
      </c>
      <c r="T247" s="122"/>
      <c r="U247" s="122"/>
      <c r="V247" s="122"/>
      <c r="W247" s="122"/>
    </row>
    <row r="248" spans="1:23" x14ac:dyDescent="0.25">
      <c r="A248" s="21">
        <v>42</v>
      </c>
      <c r="B248" s="21" t="s">
        <v>30</v>
      </c>
      <c r="C248" s="22" t="s">
        <v>92</v>
      </c>
      <c r="D248" s="23">
        <v>1264.2</v>
      </c>
      <c r="E248" s="24">
        <f t="shared" si="5"/>
        <v>30.049999999999997</v>
      </c>
      <c r="F248" s="26">
        <v>3.91</v>
      </c>
      <c r="G248" s="26">
        <v>2.36</v>
      </c>
      <c r="H248" s="26">
        <v>7.4</v>
      </c>
      <c r="I248" s="175">
        <v>7.93</v>
      </c>
      <c r="J248" s="176"/>
      <c r="K248" s="25">
        <v>0.21093708801349997</v>
      </c>
      <c r="L248" s="26">
        <v>2.33</v>
      </c>
      <c r="M248" s="26">
        <v>0.08</v>
      </c>
      <c r="N248" s="113">
        <v>5.56</v>
      </c>
      <c r="O248" s="39">
        <v>0.02</v>
      </c>
      <c r="P248" s="39">
        <v>0.12</v>
      </c>
      <c r="Q248" s="39">
        <v>0.03</v>
      </c>
      <c r="R248" s="39">
        <v>0.31</v>
      </c>
      <c r="T248" s="122"/>
      <c r="U248" s="122"/>
      <c r="V248" s="122"/>
      <c r="W248" s="122"/>
    </row>
    <row r="249" spans="1:23" x14ac:dyDescent="0.25">
      <c r="A249" s="21">
        <v>43</v>
      </c>
      <c r="B249" s="21" t="s">
        <v>56</v>
      </c>
      <c r="C249" s="22">
        <v>14</v>
      </c>
      <c r="D249" s="23">
        <v>3567</v>
      </c>
      <c r="E249" s="24">
        <f t="shared" si="5"/>
        <v>30.31</v>
      </c>
      <c r="F249" s="26">
        <v>3.91</v>
      </c>
      <c r="G249" s="26">
        <v>2.36</v>
      </c>
      <c r="H249" s="26">
        <v>7.4</v>
      </c>
      <c r="I249" s="175">
        <v>8.24</v>
      </c>
      <c r="J249" s="176"/>
      <c r="K249" s="25">
        <v>0.52</v>
      </c>
      <c r="L249" s="26">
        <v>2.33</v>
      </c>
      <c r="M249" s="26">
        <v>0.08</v>
      </c>
      <c r="N249" s="113">
        <v>5.56</v>
      </c>
      <c r="O249" s="39">
        <v>0.02</v>
      </c>
      <c r="P249" s="39">
        <v>0.11</v>
      </c>
      <c r="Q249" s="39">
        <v>0.03</v>
      </c>
      <c r="R249" s="39">
        <v>0.27</v>
      </c>
      <c r="T249" s="122"/>
      <c r="U249" s="122"/>
      <c r="V249" s="122"/>
      <c r="W249" s="122"/>
    </row>
    <row r="250" spans="1:23" x14ac:dyDescent="0.25">
      <c r="A250" s="21">
        <v>44</v>
      </c>
      <c r="B250" s="21" t="s">
        <v>56</v>
      </c>
      <c r="C250" s="22">
        <v>16</v>
      </c>
      <c r="D250" s="23">
        <v>3529</v>
      </c>
      <c r="E250" s="24">
        <f t="shared" si="5"/>
        <v>30.119999999999994</v>
      </c>
      <c r="F250" s="26">
        <v>3.91</v>
      </c>
      <c r="G250" s="26">
        <v>2.36</v>
      </c>
      <c r="H250" s="26">
        <v>7.4</v>
      </c>
      <c r="I250" s="175">
        <v>8.0500000000000007</v>
      </c>
      <c r="J250" s="176"/>
      <c r="K250" s="25">
        <v>0.34</v>
      </c>
      <c r="L250" s="26">
        <v>2.33</v>
      </c>
      <c r="M250" s="26">
        <v>0.08</v>
      </c>
      <c r="N250" s="113">
        <v>5.56</v>
      </c>
      <c r="O250" s="39">
        <v>0.02</v>
      </c>
      <c r="P250" s="39">
        <v>0.11</v>
      </c>
      <c r="Q250" s="39">
        <v>0.03</v>
      </c>
      <c r="R250" s="39">
        <v>0.27</v>
      </c>
      <c r="T250" s="122"/>
      <c r="U250" s="122"/>
      <c r="V250" s="122"/>
      <c r="W250" s="122"/>
    </row>
    <row r="251" spans="1:23" x14ac:dyDescent="0.25">
      <c r="A251" s="21">
        <v>45</v>
      </c>
      <c r="B251" s="21" t="s">
        <v>56</v>
      </c>
      <c r="C251" s="22" t="s">
        <v>75</v>
      </c>
      <c r="D251" s="23">
        <v>3348</v>
      </c>
      <c r="E251" s="24">
        <f t="shared" si="5"/>
        <v>30.139999999999997</v>
      </c>
      <c r="F251" s="26">
        <v>3.91</v>
      </c>
      <c r="G251" s="26">
        <v>2.36</v>
      </c>
      <c r="H251" s="26">
        <v>7.4</v>
      </c>
      <c r="I251" s="175">
        <v>8.07</v>
      </c>
      <c r="J251" s="176"/>
      <c r="K251" s="25">
        <v>0.36</v>
      </c>
      <c r="L251" s="26">
        <v>2.33</v>
      </c>
      <c r="M251" s="26">
        <v>0.08</v>
      </c>
      <c r="N251" s="113">
        <v>5.56</v>
      </c>
      <c r="O251" s="39">
        <v>0.02</v>
      </c>
      <c r="P251" s="39">
        <v>0.11</v>
      </c>
      <c r="Q251" s="39">
        <v>0.03</v>
      </c>
      <c r="R251" s="28">
        <v>0.27</v>
      </c>
      <c r="T251" s="122"/>
      <c r="U251" s="122"/>
      <c r="V251" s="122"/>
      <c r="W251" s="122"/>
    </row>
    <row r="252" spans="1:23" x14ac:dyDescent="0.25">
      <c r="A252" s="21">
        <v>46</v>
      </c>
      <c r="B252" s="21" t="s">
        <v>93</v>
      </c>
      <c r="C252" s="22">
        <v>4</v>
      </c>
      <c r="D252" s="23">
        <v>3018</v>
      </c>
      <c r="E252" s="24">
        <f t="shared" si="5"/>
        <v>29.849999999999998</v>
      </c>
      <c r="F252" s="26">
        <v>3.91</v>
      </c>
      <c r="G252" s="26">
        <v>2.36</v>
      </c>
      <c r="H252" s="26">
        <v>7.4</v>
      </c>
      <c r="I252" s="175">
        <v>7.89</v>
      </c>
      <c r="J252" s="176"/>
      <c r="K252" s="25">
        <v>0.17395626242544729</v>
      </c>
      <c r="L252" s="26">
        <v>2.33</v>
      </c>
      <c r="M252" s="26">
        <v>0.08</v>
      </c>
      <c r="N252" s="113">
        <v>5.56</v>
      </c>
      <c r="O252" s="39">
        <v>0.01</v>
      </c>
      <c r="P252" s="39">
        <v>0.08</v>
      </c>
      <c r="Q252" s="39">
        <v>0.02</v>
      </c>
      <c r="R252" s="28">
        <v>0.21</v>
      </c>
      <c r="T252" s="122"/>
      <c r="U252" s="122"/>
      <c r="V252" s="122"/>
      <c r="W252" s="122"/>
    </row>
    <row r="253" spans="1:23" x14ac:dyDescent="0.25">
      <c r="A253" s="21">
        <v>47</v>
      </c>
      <c r="B253" s="21" t="s">
        <v>93</v>
      </c>
      <c r="C253" s="22">
        <v>8</v>
      </c>
      <c r="D253" s="23">
        <v>2975</v>
      </c>
      <c r="E253" s="24">
        <f t="shared" si="5"/>
        <v>29.859999999999996</v>
      </c>
      <c r="F253" s="26">
        <v>3.91</v>
      </c>
      <c r="G253" s="26">
        <v>2.36</v>
      </c>
      <c r="H253" s="26">
        <v>7.4</v>
      </c>
      <c r="I253" s="175">
        <v>7.9</v>
      </c>
      <c r="J253" s="176"/>
      <c r="K253" s="25">
        <v>0.17647058823529413</v>
      </c>
      <c r="L253" s="26">
        <v>2.33</v>
      </c>
      <c r="M253" s="26">
        <v>0.08</v>
      </c>
      <c r="N253" s="113">
        <v>5.56</v>
      </c>
      <c r="O253" s="39">
        <v>0.01</v>
      </c>
      <c r="P253" s="39">
        <v>0.08</v>
      </c>
      <c r="Q253" s="39">
        <v>0.02</v>
      </c>
      <c r="R253" s="39">
        <v>0.21</v>
      </c>
      <c r="T253" s="122"/>
      <c r="U253" s="122"/>
      <c r="V253" s="122"/>
      <c r="W253" s="122"/>
    </row>
    <row r="254" spans="1:23" x14ac:dyDescent="0.25">
      <c r="A254" s="21">
        <v>48</v>
      </c>
      <c r="B254" s="21" t="s">
        <v>94</v>
      </c>
      <c r="C254" s="22">
        <v>4</v>
      </c>
      <c r="D254" s="23">
        <v>3061.9</v>
      </c>
      <c r="E254" s="24">
        <f t="shared" si="5"/>
        <v>31.849999999999994</v>
      </c>
      <c r="F254" s="26">
        <v>3.91</v>
      </c>
      <c r="G254" s="26">
        <v>2.36</v>
      </c>
      <c r="H254" s="26">
        <v>7.4</v>
      </c>
      <c r="I254" s="175">
        <v>8.0299999999999994</v>
      </c>
      <c r="J254" s="176"/>
      <c r="K254" s="25">
        <v>0.31026486821907967</v>
      </c>
      <c r="L254" s="26">
        <v>2.33</v>
      </c>
      <c r="M254" s="26">
        <v>0.08</v>
      </c>
      <c r="N254" s="113">
        <v>5.56</v>
      </c>
      <c r="O254" s="28">
        <v>0.22</v>
      </c>
      <c r="P254" s="28">
        <v>0.54</v>
      </c>
      <c r="Q254" s="28">
        <v>0.27</v>
      </c>
      <c r="R254" s="39">
        <v>1.1499999999999999</v>
      </c>
      <c r="T254" s="122"/>
      <c r="U254" s="122"/>
      <c r="V254" s="122"/>
      <c r="W254" s="122"/>
    </row>
    <row r="255" spans="1:23" x14ac:dyDescent="0.25">
      <c r="A255" s="21">
        <v>49</v>
      </c>
      <c r="B255" s="21" t="s">
        <v>94</v>
      </c>
      <c r="C255" s="22">
        <v>8</v>
      </c>
      <c r="D255" s="23">
        <v>2972.5</v>
      </c>
      <c r="E255" s="24">
        <f t="shared" si="5"/>
        <v>30.929999999999996</v>
      </c>
      <c r="F255" s="26">
        <v>3.91</v>
      </c>
      <c r="G255" s="26">
        <v>2.36</v>
      </c>
      <c r="H255" s="26">
        <v>7.4</v>
      </c>
      <c r="I255" s="175">
        <v>8.0399999999999991</v>
      </c>
      <c r="J255" s="176"/>
      <c r="K255" s="25">
        <v>0.33</v>
      </c>
      <c r="L255" s="26">
        <v>2.33</v>
      </c>
      <c r="M255" s="26">
        <v>0.08</v>
      </c>
      <c r="N255" s="113">
        <v>5.56</v>
      </c>
      <c r="O255" s="39">
        <v>0.05</v>
      </c>
      <c r="P255" s="39">
        <v>0.32</v>
      </c>
      <c r="Q255" s="39">
        <v>0.13</v>
      </c>
      <c r="R255" s="39">
        <v>0.75</v>
      </c>
      <c r="T255" s="122"/>
      <c r="U255" s="122"/>
      <c r="V255" s="122"/>
      <c r="W255" s="122"/>
    </row>
    <row r="256" spans="1:23" x14ac:dyDescent="0.25">
      <c r="A256" s="21">
        <v>50</v>
      </c>
      <c r="B256" s="21" t="s">
        <v>95</v>
      </c>
      <c r="C256" s="22">
        <v>12</v>
      </c>
      <c r="D256" s="23">
        <v>6679.6</v>
      </c>
      <c r="E256" s="24">
        <f t="shared" si="5"/>
        <v>30.26</v>
      </c>
      <c r="F256" s="26">
        <v>3.91</v>
      </c>
      <c r="G256" s="26">
        <v>2.36</v>
      </c>
      <c r="H256" s="26">
        <v>7.4</v>
      </c>
      <c r="I256" s="175">
        <v>7.96</v>
      </c>
      <c r="J256" s="176"/>
      <c r="K256" s="25">
        <v>0.23579256242888794</v>
      </c>
      <c r="L256" s="26">
        <v>2.33</v>
      </c>
      <c r="M256" s="26">
        <v>0.08</v>
      </c>
      <c r="N256" s="113">
        <v>5.56</v>
      </c>
      <c r="O256" s="39">
        <v>0.03</v>
      </c>
      <c r="P256" s="39">
        <v>0.16</v>
      </c>
      <c r="Q256" s="39">
        <v>0.05</v>
      </c>
      <c r="R256" s="39">
        <v>0.42</v>
      </c>
      <c r="T256" s="122"/>
      <c r="U256" s="122"/>
      <c r="V256" s="122"/>
      <c r="W256" s="122"/>
    </row>
    <row r="257" spans="1:23" x14ac:dyDescent="0.25">
      <c r="A257" s="21">
        <v>51</v>
      </c>
      <c r="B257" s="21" t="s">
        <v>95</v>
      </c>
      <c r="C257" s="22">
        <v>15</v>
      </c>
      <c r="D257" s="23">
        <v>3128</v>
      </c>
      <c r="E257" s="24">
        <f t="shared" si="5"/>
        <v>30.509999999999991</v>
      </c>
      <c r="F257" s="26">
        <v>3.91</v>
      </c>
      <c r="G257" s="26">
        <v>2.36</v>
      </c>
      <c r="H257" s="26">
        <v>7.4</v>
      </c>
      <c r="I257" s="175">
        <v>8.1199999999999992</v>
      </c>
      <c r="J257" s="176"/>
      <c r="K257" s="25">
        <v>0.41</v>
      </c>
      <c r="L257" s="26">
        <v>2.33</v>
      </c>
      <c r="M257" s="26">
        <v>0.08</v>
      </c>
      <c r="N257" s="113">
        <v>5.56</v>
      </c>
      <c r="O257" s="28">
        <v>0.08</v>
      </c>
      <c r="P257" s="28">
        <v>0.18</v>
      </c>
      <c r="Q257" s="28">
        <v>0.06</v>
      </c>
      <c r="R257" s="39">
        <v>0.43</v>
      </c>
      <c r="T257" s="122"/>
      <c r="U257" s="122"/>
      <c r="V257" s="122"/>
      <c r="W257" s="122"/>
    </row>
    <row r="258" spans="1:23" x14ac:dyDescent="0.25">
      <c r="A258" s="21">
        <v>52</v>
      </c>
      <c r="B258" s="21" t="s">
        <v>95</v>
      </c>
      <c r="C258" s="22">
        <v>19</v>
      </c>
      <c r="D258" s="23">
        <v>3174</v>
      </c>
      <c r="E258" s="24">
        <f t="shared" si="5"/>
        <v>30.499999999999993</v>
      </c>
      <c r="F258" s="26">
        <v>3.91</v>
      </c>
      <c r="G258" s="26">
        <v>2.36</v>
      </c>
      <c r="H258" s="26">
        <v>7.4</v>
      </c>
      <c r="I258" s="175">
        <v>8.1199999999999992</v>
      </c>
      <c r="J258" s="176"/>
      <c r="K258" s="25">
        <v>0.41</v>
      </c>
      <c r="L258" s="26">
        <v>2.33</v>
      </c>
      <c r="M258" s="26">
        <v>0.08</v>
      </c>
      <c r="N258" s="113">
        <v>5.56</v>
      </c>
      <c r="O258" s="28">
        <v>0.08</v>
      </c>
      <c r="P258" s="28">
        <v>0.18</v>
      </c>
      <c r="Q258" s="28">
        <v>0.06</v>
      </c>
      <c r="R258" s="39">
        <v>0.42</v>
      </c>
      <c r="T258" s="122"/>
      <c r="U258" s="122"/>
      <c r="V258" s="122"/>
      <c r="W258" s="122"/>
    </row>
    <row r="259" spans="1:23" x14ac:dyDescent="0.25">
      <c r="A259" s="21">
        <v>53</v>
      </c>
      <c r="B259" s="21" t="s">
        <v>96</v>
      </c>
      <c r="C259" s="22">
        <v>32</v>
      </c>
      <c r="D259" s="23">
        <v>2773</v>
      </c>
      <c r="E259" s="24">
        <f t="shared" si="5"/>
        <v>30.619999999999997</v>
      </c>
      <c r="F259" s="26">
        <v>3.91</v>
      </c>
      <c r="G259" s="26">
        <v>2.36</v>
      </c>
      <c r="H259" s="26">
        <v>7.4</v>
      </c>
      <c r="I259" s="175">
        <v>8.14</v>
      </c>
      <c r="J259" s="176"/>
      <c r="K259" s="25">
        <v>0.43</v>
      </c>
      <c r="L259" s="26">
        <v>2.33</v>
      </c>
      <c r="M259" s="26">
        <v>0.08</v>
      </c>
      <c r="N259" s="113">
        <v>5.56</v>
      </c>
      <c r="O259" s="28">
        <v>0.08</v>
      </c>
      <c r="P259" s="28">
        <v>0.21</v>
      </c>
      <c r="Q259" s="28">
        <v>7.0000000000000007E-2</v>
      </c>
      <c r="R259" s="39">
        <v>0.48</v>
      </c>
      <c r="T259" s="122"/>
      <c r="U259" s="122"/>
      <c r="V259" s="122"/>
      <c r="W259" s="122"/>
    </row>
    <row r="260" spans="1:23" x14ac:dyDescent="0.25">
      <c r="A260" s="21">
        <v>54</v>
      </c>
      <c r="B260" s="21" t="s">
        <v>96</v>
      </c>
      <c r="C260" s="22">
        <v>34</v>
      </c>
      <c r="D260" s="23">
        <v>3154.2</v>
      </c>
      <c r="E260" s="24">
        <f t="shared" si="5"/>
        <v>30.509999999999991</v>
      </c>
      <c r="F260" s="26">
        <v>3.91</v>
      </c>
      <c r="G260" s="26">
        <v>2.36</v>
      </c>
      <c r="H260" s="26">
        <v>7.4</v>
      </c>
      <c r="I260" s="175">
        <v>8.09</v>
      </c>
      <c r="J260" s="176"/>
      <c r="K260" s="25">
        <v>0.38</v>
      </c>
      <c r="L260" s="26">
        <v>2.33</v>
      </c>
      <c r="M260" s="26">
        <v>0.08</v>
      </c>
      <c r="N260" s="113">
        <v>5.56</v>
      </c>
      <c r="O260" s="28">
        <v>0.08</v>
      </c>
      <c r="P260" s="28">
        <v>0.19</v>
      </c>
      <c r="Q260" s="28">
        <v>0.06</v>
      </c>
      <c r="R260" s="39">
        <v>0.45</v>
      </c>
      <c r="T260" s="122"/>
      <c r="U260" s="122"/>
      <c r="V260" s="122"/>
      <c r="W260" s="122"/>
    </row>
    <row r="261" spans="1:23" x14ac:dyDescent="0.25">
      <c r="A261" s="21">
        <v>55</v>
      </c>
      <c r="B261" s="21" t="s">
        <v>31</v>
      </c>
      <c r="C261" s="22">
        <v>13</v>
      </c>
      <c r="D261" s="23">
        <v>1538.2</v>
      </c>
      <c r="E261" s="24">
        <f t="shared" si="5"/>
        <v>30.66</v>
      </c>
      <c r="F261" s="26">
        <v>3.91</v>
      </c>
      <c r="G261" s="26">
        <v>2.36</v>
      </c>
      <c r="H261" s="26">
        <v>7.4</v>
      </c>
      <c r="I261" s="175">
        <v>7.96</v>
      </c>
      <c r="J261" s="176"/>
      <c r="K261" s="25">
        <v>0.24379144454557275</v>
      </c>
      <c r="L261" s="26">
        <v>2.33</v>
      </c>
      <c r="M261" s="26">
        <v>0.08</v>
      </c>
      <c r="N261" s="113">
        <v>5.56</v>
      </c>
      <c r="O261" s="39">
        <v>0.05</v>
      </c>
      <c r="P261" s="39">
        <v>0.27</v>
      </c>
      <c r="Q261" s="39">
        <v>7.0000000000000007E-2</v>
      </c>
      <c r="R261" s="39">
        <v>0.67</v>
      </c>
      <c r="T261" s="122"/>
      <c r="U261" s="122"/>
      <c r="V261" s="122"/>
      <c r="W261" s="122"/>
    </row>
    <row r="262" spans="1:23" x14ac:dyDescent="0.25">
      <c r="A262" s="21">
        <v>56</v>
      </c>
      <c r="B262" s="21" t="s">
        <v>31</v>
      </c>
      <c r="C262" s="22">
        <v>15</v>
      </c>
      <c r="D262" s="23">
        <v>2403.5</v>
      </c>
      <c r="E262" s="24">
        <f t="shared" si="5"/>
        <v>30.479999999999997</v>
      </c>
      <c r="F262" s="26">
        <v>3.91</v>
      </c>
      <c r="G262" s="26">
        <v>2.36</v>
      </c>
      <c r="H262" s="26">
        <v>7.4</v>
      </c>
      <c r="I262" s="175">
        <v>8</v>
      </c>
      <c r="J262" s="176"/>
      <c r="K262" s="25">
        <v>0.28084044102350741</v>
      </c>
      <c r="L262" s="26">
        <v>2.33</v>
      </c>
      <c r="M262" s="26">
        <v>0.08</v>
      </c>
      <c r="N262" s="113">
        <v>5.56</v>
      </c>
      <c r="O262" s="39">
        <v>0.04</v>
      </c>
      <c r="P262" s="39">
        <v>0.21</v>
      </c>
      <c r="Q262" s="39">
        <v>0.06</v>
      </c>
      <c r="R262" s="39">
        <v>0.53</v>
      </c>
      <c r="T262" s="122"/>
      <c r="U262" s="122"/>
      <c r="V262" s="122"/>
      <c r="W262" s="122"/>
    </row>
    <row r="263" spans="1:23" x14ac:dyDescent="0.25">
      <c r="A263" s="21">
        <v>57</v>
      </c>
      <c r="B263" s="21" t="s">
        <v>31</v>
      </c>
      <c r="C263" s="22">
        <v>17</v>
      </c>
      <c r="D263" s="23">
        <v>1945.8</v>
      </c>
      <c r="E263" s="24">
        <f t="shared" si="5"/>
        <v>30.360000000000003</v>
      </c>
      <c r="F263" s="26">
        <v>3.91</v>
      </c>
      <c r="G263" s="26">
        <v>2.36</v>
      </c>
      <c r="H263" s="26">
        <v>7.4</v>
      </c>
      <c r="I263" s="175">
        <v>8.0299999999999994</v>
      </c>
      <c r="J263" s="176"/>
      <c r="K263" s="25">
        <v>0.31263918867989177</v>
      </c>
      <c r="L263" s="26">
        <v>2.33</v>
      </c>
      <c r="M263" s="26">
        <v>0.08</v>
      </c>
      <c r="N263" s="113">
        <v>5.56</v>
      </c>
      <c r="O263" s="39">
        <v>0.03</v>
      </c>
      <c r="P263" s="39">
        <v>0.17</v>
      </c>
      <c r="Q263" s="39">
        <v>0.05</v>
      </c>
      <c r="R263" s="39">
        <v>0.44</v>
      </c>
      <c r="T263" s="122"/>
      <c r="U263" s="122"/>
      <c r="V263" s="122"/>
      <c r="W263" s="122"/>
    </row>
    <row r="264" spans="1:23" x14ac:dyDescent="0.25">
      <c r="A264" s="21">
        <v>58</v>
      </c>
      <c r="B264" s="21" t="s">
        <v>31</v>
      </c>
      <c r="C264" s="22">
        <v>19</v>
      </c>
      <c r="D264" s="23">
        <v>2737.6</v>
      </c>
      <c r="E264" s="24">
        <f t="shared" si="5"/>
        <v>30.270000000000003</v>
      </c>
      <c r="F264" s="26">
        <v>3.91</v>
      </c>
      <c r="G264" s="26">
        <v>2.36</v>
      </c>
      <c r="H264" s="26">
        <v>7.4</v>
      </c>
      <c r="I264" s="175">
        <v>7.88</v>
      </c>
      <c r="J264" s="176"/>
      <c r="K264" s="25">
        <v>0.16133352815117866</v>
      </c>
      <c r="L264" s="26">
        <v>2.33</v>
      </c>
      <c r="M264" s="26">
        <v>0.08</v>
      </c>
      <c r="N264" s="113">
        <v>5.56</v>
      </c>
      <c r="O264" s="39">
        <v>0.03</v>
      </c>
      <c r="P264" s="39">
        <v>0.19</v>
      </c>
      <c r="Q264" s="39">
        <v>0.05</v>
      </c>
      <c r="R264" s="39">
        <v>0.48</v>
      </c>
      <c r="T264" s="122"/>
      <c r="U264" s="122"/>
      <c r="V264" s="122"/>
      <c r="W264" s="122"/>
    </row>
    <row r="265" spans="1:23" x14ac:dyDescent="0.25">
      <c r="A265" s="21">
        <v>59</v>
      </c>
      <c r="B265" s="21" t="s">
        <v>31</v>
      </c>
      <c r="C265" s="22">
        <v>21</v>
      </c>
      <c r="D265" s="23">
        <v>3242.4</v>
      </c>
      <c r="E265" s="24">
        <f t="shared" si="5"/>
        <v>30.549999999999997</v>
      </c>
      <c r="F265" s="26">
        <v>3.91</v>
      </c>
      <c r="G265" s="26">
        <v>2.36</v>
      </c>
      <c r="H265" s="26">
        <v>7.4</v>
      </c>
      <c r="I265" s="175">
        <v>7.98</v>
      </c>
      <c r="J265" s="176"/>
      <c r="K265" s="25">
        <v>0.25701126737396168</v>
      </c>
      <c r="L265" s="26">
        <v>2.33</v>
      </c>
      <c r="M265" s="26">
        <v>0.08</v>
      </c>
      <c r="N265" s="113">
        <v>5.56</v>
      </c>
      <c r="O265" s="39">
        <v>0.1</v>
      </c>
      <c r="P265" s="28">
        <v>0.23</v>
      </c>
      <c r="Q265" s="28">
        <v>7.0000000000000007E-2</v>
      </c>
      <c r="R265" s="39">
        <v>0.53</v>
      </c>
      <c r="T265" s="122"/>
      <c r="U265" s="122"/>
      <c r="V265" s="122"/>
      <c r="W265" s="122"/>
    </row>
    <row r="266" spans="1:23" x14ac:dyDescent="0.25">
      <c r="A266" s="21">
        <v>60</v>
      </c>
      <c r="B266" s="21" t="s">
        <v>31</v>
      </c>
      <c r="C266" s="22">
        <v>23</v>
      </c>
      <c r="D266" s="23">
        <v>3580</v>
      </c>
      <c r="E266" s="24">
        <f t="shared" si="5"/>
        <v>30.309999999999995</v>
      </c>
      <c r="F266" s="26">
        <v>3.91</v>
      </c>
      <c r="G266" s="26">
        <v>2.36</v>
      </c>
      <c r="H266" s="26">
        <v>7.4</v>
      </c>
      <c r="I266" s="175">
        <v>7.93</v>
      </c>
      <c r="J266" s="176"/>
      <c r="K266" s="25">
        <v>0.20949720670391062</v>
      </c>
      <c r="L266" s="26">
        <v>2.33</v>
      </c>
      <c r="M266" s="26">
        <v>0.08</v>
      </c>
      <c r="N266" s="113">
        <v>5.56</v>
      </c>
      <c r="O266" s="28">
        <v>0.08</v>
      </c>
      <c r="P266" s="28">
        <v>0.18</v>
      </c>
      <c r="Q266" s="28">
        <v>0.06</v>
      </c>
      <c r="R266" s="39">
        <v>0.42</v>
      </c>
      <c r="T266" s="122"/>
      <c r="U266" s="122"/>
      <c r="V266" s="122"/>
      <c r="W266" s="122"/>
    </row>
    <row r="267" spans="1:23" x14ac:dyDescent="0.25">
      <c r="A267" s="21">
        <v>61</v>
      </c>
      <c r="B267" s="21" t="s">
        <v>31</v>
      </c>
      <c r="C267" s="22">
        <v>24</v>
      </c>
      <c r="D267" s="23">
        <v>2238.1</v>
      </c>
      <c r="E267" s="24">
        <f t="shared" si="5"/>
        <v>31.939999999999998</v>
      </c>
      <c r="F267" s="26">
        <v>3.91</v>
      </c>
      <c r="G267" s="26">
        <v>2.36</v>
      </c>
      <c r="H267" s="26">
        <v>7.4</v>
      </c>
      <c r="I267" s="175">
        <v>8.25</v>
      </c>
      <c r="J267" s="176"/>
      <c r="K267" s="25">
        <v>0.53</v>
      </c>
      <c r="L267" s="26">
        <v>2.33</v>
      </c>
      <c r="M267" s="26">
        <v>0.08</v>
      </c>
      <c r="N267" s="113">
        <v>5.56</v>
      </c>
      <c r="O267" s="39">
        <v>0.09</v>
      </c>
      <c r="P267" s="39">
        <v>0.52</v>
      </c>
      <c r="Q267" s="39">
        <v>0.14000000000000001</v>
      </c>
      <c r="R267" s="39">
        <v>1.3</v>
      </c>
      <c r="T267" s="122"/>
      <c r="U267" s="122"/>
      <c r="V267" s="122"/>
      <c r="W267" s="122"/>
    </row>
    <row r="268" spans="1:23" x14ac:dyDescent="0.25">
      <c r="A268" s="21">
        <v>62</v>
      </c>
      <c r="B268" s="21" t="s">
        <v>31</v>
      </c>
      <c r="C268" s="22">
        <v>25</v>
      </c>
      <c r="D268" s="23">
        <v>3232</v>
      </c>
      <c r="E268" s="24">
        <f t="shared" si="5"/>
        <v>30.779999999999998</v>
      </c>
      <c r="F268" s="26">
        <v>3.91</v>
      </c>
      <c r="G268" s="26">
        <v>2.36</v>
      </c>
      <c r="H268" s="26">
        <v>7.4</v>
      </c>
      <c r="I268" s="175">
        <v>8</v>
      </c>
      <c r="J268" s="176"/>
      <c r="K268" s="25">
        <v>0.27846534653465344</v>
      </c>
      <c r="L268" s="26">
        <v>2.33</v>
      </c>
      <c r="M268" s="26">
        <v>0.08</v>
      </c>
      <c r="N268" s="113">
        <v>5.56</v>
      </c>
      <c r="O268" s="28">
        <v>0.12</v>
      </c>
      <c r="P268" s="28">
        <v>0.28000000000000003</v>
      </c>
      <c r="Q268" s="28">
        <v>0.09</v>
      </c>
      <c r="R268" s="39">
        <v>0.65</v>
      </c>
      <c r="T268" s="122"/>
      <c r="U268" s="122"/>
      <c r="V268" s="122"/>
      <c r="W268" s="122"/>
    </row>
    <row r="269" spans="1:23" x14ac:dyDescent="0.25">
      <c r="A269" s="21">
        <v>63</v>
      </c>
      <c r="B269" s="21" t="s">
        <v>31</v>
      </c>
      <c r="C269" s="22">
        <v>27</v>
      </c>
      <c r="D269" s="23">
        <v>4830</v>
      </c>
      <c r="E269" s="24">
        <f t="shared" si="5"/>
        <v>30.249999999999996</v>
      </c>
      <c r="F269" s="26">
        <v>3.91</v>
      </c>
      <c r="G269" s="26">
        <v>2.36</v>
      </c>
      <c r="H269" s="26">
        <v>7.4</v>
      </c>
      <c r="I269" s="175">
        <v>7.97</v>
      </c>
      <c r="J269" s="176"/>
      <c r="K269" s="25">
        <v>0.24672187715665975</v>
      </c>
      <c r="L269" s="26">
        <v>2.33</v>
      </c>
      <c r="M269" s="26">
        <v>0.08</v>
      </c>
      <c r="N269" s="113">
        <v>5.56</v>
      </c>
      <c r="O269" s="28">
        <v>0.06</v>
      </c>
      <c r="P269" s="28">
        <v>0.16</v>
      </c>
      <c r="Q269" s="28">
        <v>0.05</v>
      </c>
      <c r="R269" s="39">
        <v>0.37</v>
      </c>
      <c r="T269" s="122"/>
      <c r="U269" s="122"/>
      <c r="V269" s="122"/>
      <c r="W269" s="122"/>
    </row>
    <row r="270" spans="1:23" x14ac:dyDescent="0.25">
      <c r="A270" s="21">
        <v>64</v>
      </c>
      <c r="B270" s="21" t="s">
        <v>31</v>
      </c>
      <c r="C270" s="22">
        <v>29</v>
      </c>
      <c r="D270" s="23">
        <v>1969</v>
      </c>
      <c r="E270" s="24">
        <f t="shared" si="5"/>
        <v>30.47</v>
      </c>
      <c r="F270" s="26">
        <v>3.91</v>
      </c>
      <c r="G270" s="26">
        <v>2.36</v>
      </c>
      <c r="H270" s="26">
        <v>7.4</v>
      </c>
      <c r="I270" s="175">
        <v>8.06</v>
      </c>
      <c r="J270" s="176"/>
      <c r="K270" s="25">
        <v>0.35</v>
      </c>
      <c r="L270" s="26">
        <v>2.33</v>
      </c>
      <c r="M270" s="26">
        <v>0.08</v>
      </c>
      <c r="N270" s="113">
        <v>5.56</v>
      </c>
      <c r="O270" s="28">
        <v>0.08</v>
      </c>
      <c r="P270" s="28">
        <v>0.19</v>
      </c>
      <c r="Q270" s="28">
        <v>0.06</v>
      </c>
      <c r="R270" s="39">
        <v>0.44</v>
      </c>
      <c r="T270" s="122"/>
      <c r="U270" s="122"/>
      <c r="V270" s="122"/>
      <c r="W270" s="122"/>
    </row>
    <row r="271" spans="1:23" x14ac:dyDescent="0.25">
      <c r="A271" s="21">
        <v>65</v>
      </c>
      <c r="B271" s="21" t="s">
        <v>31</v>
      </c>
      <c r="C271" s="22">
        <v>31</v>
      </c>
      <c r="D271" s="23">
        <v>4181.3</v>
      </c>
      <c r="E271" s="24">
        <f t="shared" ref="E271:E284" si="6">F271+G271+H271+I271+L271+M271+N271+O271+P271+Q271+R271</f>
        <v>31.639999999999997</v>
      </c>
      <c r="F271" s="26">
        <v>3.91</v>
      </c>
      <c r="G271" s="26">
        <v>2.36</v>
      </c>
      <c r="H271" s="26">
        <v>7.4</v>
      </c>
      <c r="I271" s="175">
        <v>7.99</v>
      </c>
      <c r="J271" s="176"/>
      <c r="K271" s="25">
        <v>0.26905507856408289</v>
      </c>
      <c r="L271" s="26">
        <v>2.33</v>
      </c>
      <c r="M271" s="26">
        <v>0.08</v>
      </c>
      <c r="N271" s="113">
        <v>5.56</v>
      </c>
      <c r="O271" s="28">
        <v>0.06</v>
      </c>
      <c r="P271" s="28">
        <v>0.15</v>
      </c>
      <c r="Q271" s="28">
        <v>0.05</v>
      </c>
      <c r="R271" s="39">
        <v>1.75</v>
      </c>
      <c r="T271" s="122"/>
      <c r="U271" s="122"/>
      <c r="V271" s="122"/>
      <c r="W271" s="122"/>
    </row>
    <row r="272" spans="1:23" x14ac:dyDescent="0.25">
      <c r="A272" s="21">
        <v>66</v>
      </c>
      <c r="B272" s="21" t="s">
        <v>31</v>
      </c>
      <c r="C272" s="22" t="s">
        <v>97</v>
      </c>
      <c r="D272" s="23">
        <v>2689.7</v>
      </c>
      <c r="E272" s="24">
        <f t="shared" si="6"/>
        <v>30.259999999999994</v>
      </c>
      <c r="F272" s="26">
        <v>3.91</v>
      </c>
      <c r="G272" s="26">
        <v>2.36</v>
      </c>
      <c r="H272" s="26">
        <v>7.4</v>
      </c>
      <c r="I272" s="175">
        <v>8.0500000000000007</v>
      </c>
      <c r="J272" s="176"/>
      <c r="K272" s="25">
        <v>0.34</v>
      </c>
      <c r="L272" s="26">
        <v>2.33</v>
      </c>
      <c r="M272" s="26">
        <v>0.08</v>
      </c>
      <c r="N272" s="113">
        <v>5.56</v>
      </c>
      <c r="O272" s="28">
        <v>0.06</v>
      </c>
      <c r="P272" s="28">
        <v>0.14000000000000001</v>
      </c>
      <c r="Q272" s="28">
        <v>0.05</v>
      </c>
      <c r="R272" s="39">
        <v>0.32</v>
      </c>
      <c r="T272" s="122"/>
      <c r="U272" s="122"/>
      <c r="V272" s="122"/>
      <c r="W272" s="122"/>
    </row>
    <row r="273" spans="1:23" ht="14.25" customHeight="1" x14ac:dyDescent="0.25">
      <c r="A273" s="21">
        <v>67</v>
      </c>
      <c r="B273" s="21" t="s">
        <v>98</v>
      </c>
      <c r="C273" s="22" t="s">
        <v>75</v>
      </c>
      <c r="D273" s="66">
        <v>1525.4</v>
      </c>
      <c r="E273" s="24">
        <f t="shared" si="6"/>
        <v>53.639999999999993</v>
      </c>
      <c r="F273" s="26">
        <v>3.91</v>
      </c>
      <c r="G273" s="26">
        <v>23.13</v>
      </c>
      <c r="H273" s="26">
        <v>3.16</v>
      </c>
      <c r="I273" s="175">
        <v>6.54</v>
      </c>
      <c r="J273" s="176"/>
      <c r="K273" s="25">
        <v>0.25130020541060266</v>
      </c>
      <c r="L273" s="26">
        <v>2.33</v>
      </c>
      <c r="M273" s="26">
        <v>0.08</v>
      </c>
      <c r="N273" s="113">
        <v>11.95</v>
      </c>
      <c r="O273" s="28">
        <v>0.16</v>
      </c>
      <c r="P273" s="39">
        <v>0.2</v>
      </c>
      <c r="Q273" s="28">
        <v>0.26</v>
      </c>
      <c r="R273" s="39">
        <v>1.92</v>
      </c>
      <c r="T273" s="122"/>
      <c r="U273" s="122"/>
      <c r="V273" s="122"/>
      <c r="W273" s="122"/>
    </row>
    <row r="274" spans="1:23" ht="14.25" customHeight="1" x14ac:dyDescent="0.25">
      <c r="A274" s="21">
        <v>68</v>
      </c>
      <c r="B274" s="21" t="s">
        <v>98</v>
      </c>
      <c r="C274" s="22" t="s">
        <v>78</v>
      </c>
      <c r="D274" s="66">
        <v>1550.5</v>
      </c>
      <c r="E274" s="24">
        <f t="shared" si="6"/>
        <v>53.579999999999991</v>
      </c>
      <c r="F274" s="26">
        <v>3.91</v>
      </c>
      <c r="G274" s="26">
        <v>23.13</v>
      </c>
      <c r="H274" s="26">
        <v>3.16</v>
      </c>
      <c r="I274" s="175">
        <v>6.54</v>
      </c>
      <c r="J274" s="176"/>
      <c r="K274" s="25">
        <v>0.24723207567451358</v>
      </c>
      <c r="L274" s="26">
        <v>2.33</v>
      </c>
      <c r="M274" s="26">
        <v>0.08</v>
      </c>
      <c r="N274" s="113">
        <v>11.95</v>
      </c>
      <c r="O274" s="28">
        <v>0.15</v>
      </c>
      <c r="P274" s="28">
        <v>0.19</v>
      </c>
      <c r="Q274" s="28">
        <v>0.24</v>
      </c>
      <c r="R274" s="39">
        <v>1.9</v>
      </c>
      <c r="T274" s="122"/>
      <c r="U274" s="122"/>
      <c r="V274" s="122"/>
      <c r="W274" s="122"/>
    </row>
    <row r="275" spans="1:23" ht="14.25" customHeight="1" x14ac:dyDescent="0.25">
      <c r="A275" s="21">
        <v>69</v>
      </c>
      <c r="B275" s="21" t="s">
        <v>98</v>
      </c>
      <c r="C275" s="22">
        <v>11</v>
      </c>
      <c r="D275" s="66">
        <v>455</v>
      </c>
      <c r="E275" s="24">
        <f t="shared" si="6"/>
        <v>54.559999999999995</v>
      </c>
      <c r="F275" s="26">
        <v>3.91</v>
      </c>
      <c r="G275" s="26">
        <v>23.13</v>
      </c>
      <c r="H275" s="26">
        <v>3.16</v>
      </c>
      <c r="I275" s="175">
        <v>6.51</v>
      </c>
      <c r="J275" s="176"/>
      <c r="K275" s="25">
        <v>0.21978021978021978</v>
      </c>
      <c r="L275" s="26">
        <v>2.33</v>
      </c>
      <c r="M275" s="26">
        <v>0.08</v>
      </c>
      <c r="N275" s="113">
        <v>11.95</v>
      </c>
      <c r="O275" s="39">
        <v>0.15</v>
      </c>
      <c r="P275" s="39">
        <v>0.88</v>
      </c>
      <c r="Q275" s="39">
        <v>0.24</v>
      </c>
      <c r="R275" s="39">
        <v>2.2200000000000002</v>
      </c>
      <c r="T275" s="122"/>
      <c r="U275" s="122"/>
      <c r="V275" s="122"/>
      <c r="W275" s="122"/>
    </row>
    <row r="276" spans="1:23" x14ac:dyDescent="0.25">
      <c r="A276" s="21">
        <v>70</v>
      </c>
      <c r="B276" s="21" t="s">
        <v>98</v>
      </c>
      <c r="C276" s="22" t="s">
        <v>150</v>
      </c>
      <c r="D276" s="31"/>
      <c r="E276" s="24">
        <f t="shared" si="6"/>
        <v>28.4</v>
      </c>
      <c r="F276" s="26">
        <v>1.82</v>
      </c>
      <c r="G276" s="26">
        <v>3.75</v>
      </c>
      <c r="H276" s="26">
        <v>7.24</v>
      </c>
      <c r="I276" s="177">
        <v>6.73</v>
      </c>
      <c r="J276" s="178"/>
      <c r="K276" s="25">
        <v>0.32</v>
      </c>
      <c r="L276" s="21">
        <v>1.1100000000000001</v>
      </c>
      <c r="M276" s="24">
        <v>0.09</v>
      </c>
      <c r="N276" s="112">
        <v>7.02</v>
      </c>
      <c r="O276" s="39">
        <v>0.03</v>
      </c>
      <c r="P276" s="39">
        <v>0.16</v>
      </c>
      <c r="Q276" s="39">
        <v>0.04</v>
      </c>
      <c r="R276" s="39">
        <v>0.41</v>
      </c>
      <c r="T276" s="122"/>
      <c r="U276" s="122"/>
      <c r="V276" s="122"/>
      <c r="W276" s="122"/>
    </row>
    <row r="277" spans="1:23" x14ac:dyDescent="0.25">
      <c r="A277" s="21">
        <v>71</v>
      </c>
      <c r="B277" s="21" t="s">
        <v>98</v>
      </c>
      <c r="C277" s="22">
        <v>15</v>
      </c>
      <c r="D277" s="31"/>
      <c r="E277" s="24">
        <f t="shared" si="6"/>
        <v>28.279999999999998</v>
      </c>
      <c r="F277" s="26">
        <v>1.82</v>
      </c>
      <c r="G277" s="26">
        <v>3.75</v>
      </c>
      <c r="H277" s="26">
        <v>7.24</v>
      </c>
      <c r="I277" s="177">
        <v>6.71</v>
      </c>
      <c r="J277" s="178"/>
      <c r="K277" s="25">
        <v>0.43</v>
      </c>
      <c r="L277" s="21">
        <v>1.1100000000000001</v>
      </c>
      <c r="M277" s="24">
        <v>0.09</v>
      </c>
      <c r="N277" s="112">
        <v>7.02</v>
      </c>
      <c r="O277" s="39">
        <v>0.02</v>
      </c>
      <c r="P277" s="39">
        <v>0.14000000000000001</v>
      </c>
      <c r="Q277" s="39">
        <v>0.04</v>
      </c>
      <c r="R277" s="39">
        <v>0.34</v>
      </c>
      <c r="T277" s="122"/>
      <c r="U277" s="122"/>
      <c r="V277" s="122"/>
      <c r="W277" s="122"/>
    </row>
    <row r="278" spans="1:23" ht="14.25" customHeight="1" x14ac:dyDescent="0.25">
      <c r="A278" s="21">
        <v>72</v>
      </c>
      <c r="B278" s="21" t="s">
        <v>99</v>
      </c>
      <c r="C278" s="22">
        <v>11</v>
      </c>
      <c r="D278" s="66">
        <v>1417.5</v>
      </c>
      <c r="E278" s="24">
        <f t="shared" si="6"/>
        <v>54.089999999999996</v>
      </c>
      <c r="F278" s="26">
        <v>3.91</v>
      </c>
      <c r="G278" s="26">
        <v>23.13</v>
      </c>
      <c r="H278" s="26">
        <v>3.16</v>
      </c>
      <c r="I278" s="175">
        <v>6.51</v>
      </c>
      <c r="J278" s="176"/>
      <c r="K278" s="25">
        <v>0.22339800117577893</v>
      </c>
      <c r="L278" s="26">
        <v>2.33</v>
      </c>
      <c r="M278" s="26">
        <v>0.08</v>
      </c>
      <c r="N278" s="113">
        <v>11.95</v>
      </c>
      <c r="O278" s="39">
        <v>0.13</v>
      </c>
      <c r="P278" s="39">
        <v>0.76</v>
      </c>
      <c r="Q278" s="39">
        <v>0.21</v>
      </c>
      <c r="R278" s="39">
        <v>1.92</v>
      </c>
      <c r="T278" s="122"/>
      <c r="U278" s="122"/>
      <c r="V278" s="122"/>
      <c r="W278" s="122"/>
    </row>
    <row r="279" spans="1:23" x14ac:dyDescent="0.25">
      <c r="A279" s="21">
        <v>73</v>
      </c>
      <c r="B279" s="62" t="s">
        <v>131</v>
      </c>
      <c r="C279" s="63">
        <v>13</v>
      </c>
      <c r="D279" s="31"/>
      <c r="E279" s="24">
        <f t="shared" si="6"/>
        <v>28.32</v>
      </c>
      <c r="F279" s="26">
        <v>1.82</v>
      </c>
      <c r="G279" s="26">
        <v>3.75</v>
      </c>
      <c r="H279" s="26">
        <v>7.24</v>
      </c>
      <c r="I279" s="177">
        <v>6.79</v>
      </c>
      <c r="J279" s="178"/>
      <c r="K279" s="25">
        <v>0.47</v>
      </c>
      <c r="L279" s="21">
        <v>1.1100000000000001</v>
      </c>
      <c r="M279" s="24">
        <v>0.09</v>
      </c>
      <c r="N279" s="112">
        <v>7.02</v>
      </c>
      <c r="O279" s="39">
        <v>0.02</v>
      </c>
      <c r="P279" s="39">
        <v>0.14000000000000001</v>
      </c>
      <c r="Q279" s="39">
        <v>0.03</v>
      </c>
      <c r="R279" s="39">
        <v>0.31</v>
      </c>
      <c r="T279" s="122"/>
      <c r="U279" s="122"/>
      <c r="V279" s="122"/>
      <c r="W279" s="122"/>
    </row>
    <row r="280" spans="1:23" x14ac:dyDescent="0.25">
      <c r="A280" s="21">
        <v>74</v>
      </c>
      <c r="B280" s="62" t="s">
        <v>131</v>
      </c>
      <c r="C280" s="63">
        <v>15</v>
      </c>
      <c r="D280" s="31"/>
      <c r="E280" s="24">
        <f t="shared" si="6"/>
        <v>28.299999999999997</v>
      </c>
      <c r="F280" s="26">
        <v>1.82</v>
      </c>
      <c r="G280" s="26">
        <v>3.75</v>
      </c>
      <c r="H280" s="26">
        <v>7.24</v>
      </c>
      <c r="I280" s="177">
        <v>6.72</v>
      </c>
      <c r="J280" s="178"/>
      <c r="K280" s="25">
        <v>0.49</v>
      </c>
      <c r="L280" s="21">
        <v>1.1100000000000001</v>
      </c>
      <c r="M280" s="24">
        <v>0.09</v>
      </c>
      <c r="N280" s="112">
        <v>7.02</v>
      </c>
      <c r="O280" s="39">
        <v>0.02</v>
      </c>
      <c r="P280" s="39">
        <v>0.15</v>
      </c>
      <c r="Q280" s="39">
        <v>0.04</v>
      </c>
      <c r="R280" s="39">
        <v>0.34</v>
      </c>
      <c r="T280" s="122"/>
      <c r="U280" s="122"/>
      <c r="V280" s="122"/>
      <c r="W280" s="122"/>
    </row>
    <row r="281" spans="1:23" x14ac:dyDescent="0.25">
      <c r="A281" s="21">
        <v>75</v>
      </c>
      <c r="B281" s="62" t="s">
        <v>144</v>
      </c>
      <c r="C281" s="63" t="s">
        <v>147</v>
      </c>
      <c r="D281" s="31"/>
      <c r="E281" s="24">
        <f t="shared" si="6"/>
        <v>28.54</v>
      </c>
      <c r="F281" s="26">
        <v>1.82</v>
      </c>
      <c r="G281" s="26">
        <v>3.75</v>
      </c>
      <c r="H281" s="26">
        <v>7.24</v>
      </c>
      <c r="I281" s="177">
        <v>6.8</v>
      </c>
      <c r="J281" s="178"/>
      <c r="K281" s="25">
        <v>0.66</v>
      </c>
      <c r="L281" s="21">
        <v>1.1100000000000001</v>
      </c>
      <c r="M281" s="24">
        <v>0.09</v>
      </c>
      <c r="N281" s="112">
        <v>7.02</v>
      </c>
      <c r="O281" s="39">
        <v>0.03</v>
      </c>
      <c r="P281" s="39">
        <v>0.18</v>
      </c>
      <c r="Q281" s="39">
        <v>0.05</v>
      </c>
      <c r="R281" s="39">
        <v>0.45</v>
      </c>
      <c r="T281" s="122"/>
      <c r="U281" s="122"/>
      <c r="V281" s="122"/>
      <c r="W281" s="122"/>
    </row>
    <row r="282" spans="1:23" ht="14.25" customHeight="1" x14ac:dyDescent="0.25">
      <c r="A282" s="21">
        <v>76</v>
      </c>
      <c r="B282" s="21" t="s">
        <v>94</v>
      </c>
      <c r="C282" s="22">
        <v>12</v>
      </c>
      <c r="D282" s="66"/>
      <c r="E282" s="24">
        <f t="shared" si="6"/>
        <v>38.849999999999994</v>
      </c>
      <c r="F282" s="26">
        <v>2.29</v>
      </c>
      <c r="G282" s="26">
        <v>12.57</v>
      </c>
      <c r="H282" s="26">
        <v>7.4</v>
      </c>
      <c r="I282" s="175">
        <v>5.72</v>
      </c>
      <c r="J282" s="176"/>
      <c r="K282" s="25">
        <v>0.1</v>
      </c>
      <c r="L282" s="26">
        <v>1.77</v>
      </c>
      <c r="M282" s="26">
        <v>0.08</v>
      </c>
      <c r="N282" s="113">
        <v>6.52</v>
      </c>
      <c r="O282" s="39">
        <v>0.11</v>
      </c>
      <c r="P282" s="39">
        <v>0.64</v>
      </c>
      <c r="Q282" s="39">
        <v>0.27</v>
      </c>
      <c r="R282" s="39">
        <v>1.48</v>
      </c>
      <c r="T282" s="122"/>
      <c r="U282" s="122"/>
      <c r="V282" s="122"/>
      <c r="W282" s="122"/>
    </row>
    <row r="283" spans="1:23" ht="14.25" customHeight="1" x14ac:dyDescent="0.25">
      <c r="A283" s="21">
        <v>77</v>
      </c>
      <c r="B283" s="21" t="s">
        <v>107</v>
      </c>
      <c r="C283" s="22">
        <v>7</v>
      </c>
      <c r="D283" s="66"/>
      <c r="E283" s="24">
        <f t="shared" si="6"/>
        <v>39.159999999999989</v>
      </c>
      <c r="F283" s="26">
        <v>2.29</v>
      </c>
      <c r="G283" s="26">
        <v>12.57</v>
      </c>
      <c r="H283" s="26">
        <v>7.4</v>
      </c>
      <c r="I283" s="175">
        <v>5.72</v>
      </c>
      <c r="J283" s="176"/>
      <c r="K283" s="25">
        <v>0.1</v>
      </c>
      <c r="L283" s="26">
        <v>1.77</v>
      </c>
      <c r="M283" s="26">
        <v>0.08</v>
      </c>
      <c r="N283" s="113">
        <v>6.52</v>
      </c>
      <c r="O283" s="28">
        <v>0.14000000000000001</v>
      </c>
      <c r="P283" s="39">
        <v>0.9</v>
      </c>
      <c r="Q283" s="28">
        <v>0.22</v>
      </c>
      <c r="R283" s="39">
        <v>1.55</v>
      </c>
      <c r="T283" s="122"/>
      <c r="U283" s="122"/>
      <c r="V283" s="122"/>
      <c r="W283" s="122"/>
    </row>
    <row r="284" spans="1:23" ht="14.25" customHeight="1" x14ac:dyDescent="0.25">
      <c r="A284" s="21">
        <v>78</v>
      </c>
      <c r="B284" s="21" t="s">
        <v>107</v>
      </c>
      <c r="C284" s="22">
        <v>8</v>
      </c>
      <c r="D284" s="66"/>
      <c r="E284" s="24">
        <f t="shared" si="6"/>
        <v>38.72999999999999</v>
      </c>
      <c r="F284" s="26">
        <v>2.29</v>
      </c>
      <c r="G284" s="26">
        <v>12.57</v>
      </c>
      <c r="H284" s="26">
        <v>7.4</v>
      </c>
      <c r="I284" s="175">
        <v>5.72</v>
      </c>
      <c r="J284" s="176"/>
      <c r="K284" s="25">
        <v>0.1</v>
      </c>
      <c r="L284" s="26">
        <v>1.77</v>
      </c>
      <c r="M284" s="26">
        <v>0.08</v>
      </c>
      <c r="N284" s="113">
        <v>6.52</v>
      </c>
      <c r="O284" s="28">
        <v>0.12</v>
      </c>
      <c r="P284" s="28">
        <v>0.76</v>
      </c>
      <c r="Q284" s="28">
        <v>0.19</v>
      </c>
      <c r="R284" s="39">
        <v>1.31</v>
      </c>
      <c r="T284" s="122"/>
      <c r="U284" s="122"/>
      <c r="V284" s="122"/>
      <c r="W284" s="122"/>
    </row>
    <row r="285" spans="1:23" ht="14.25" customHeight="1" x14ac:dyDescent="0.25">
      <c r="A285" s="41"/>
      <c r="B285" s="41"/>
      <c r="C285" s="42"/>
      <c r="D285" s="54"/>
      <c r="E285" s="27"/>
      <c r="F285" s="32"/>
      <c r="G285" s="32"/>
      <c r="H285" s="32"/>
      <c r="I285" s="125"/>
      <c r="J285" s="126"/>
      <c r="K285" s="36"/>
      <c r="L285" s="32"/>
      <c r="M285" s="32"/>
      <c r="N285" s="94"/>
      <c r="O285" s="96"/>
      <c r="P285" s="96"/>
      <c r="Q285" s="96"/>
      <c r="R285" s="98"/>
      <c r="T285" s="122"/>
      <c r="U285" s="122"/>
      <c r="V285" s="122"/>
      <c r="W285" s="122"/>
    </row>
    <row r="286" spans="1:23" ht="14.25" customHeight="1" x14ac:dyDescent="0.25">
      <c r="A286" s="41"/>
      <c r="B286" s="41"/>
      <c r="C286" s="42"/>
      <c r="D286" s="54"/>
      <c r="E286" s="27"/>
      <c r="F286" s="32"/>
      <c r="G286" s="32"/>
      <c r="H286" s="32"/>
      <c r="I286" s="125"/>
      <c r="J286" s="126"/>
      <c r="K286" s="36"/>
      <c r="L286" s="32"/>
      <c r="M286" s="32"/>
      <c r="N286" s="94"/>
      <c r="O286" s="96"/>
      <c r="P286" s="96"/>
      <c r="Q286" s="96"/>
      <c r="R286" s="98"/>
      <c r="T286" s="122"/>
      <c r="U286" s="122"/>
      <c r="V286" s="122"/>
      <c r="W286" s="122"/>
    </row>
    <row r="287" spans="1:23" s="6" customFormat="1" x14ac:dyDescent="0.25">
      <c r="A287" s="179" t="s">
        <v>100</v>
      </c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</row>
    <row r="288" spans="1:23" ht="15" customHeight="1" x14ac:dyDescent="0.25">
      <c r="A288" s="59"/>
      <c r="B288" s="59"/>
      <c r="C288" s="60"/>
      <c r="D288" s="61"/>
      <c r="E288" s="41"/>
      <c r="F288" s="41"/>
      <c r="G288" s="41"/>
      <c r="H288" s="32"/>
      <c r="I288" s="41"/>
      <c r="J288" s="41"/>
      <c r="K288" s="36"/>
      <c r="L288" s="41"/>
      <c r="M288" s="32"/>
      <c r="N288" s="32"/>
      <c r="O288" s="45"/>
      <c r="P288" s="45"/>
      <c r="Q288" s="45"/>
      <c r="R288" s="45"/>
    </row>
    <row r="289" spans="1:23" ht="15" customHeight="1" x14ac:dyDescent="0.25">
      <c r="A289" s="133" t="s">
        <v>1</v>
      </c>
      <c r="B289" s="133" t="s">
        <v>2</v>
      </c>
      <c r="C289" s="133" t="s">
        <v>165</v>
      </c>
      <c r="D289" s="136" t="s">
        <v>3</v>
      </c>
      <c r="E289" s="142" t="s">
        <v>4</v>
      </c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4"/>
    </row>
    <row r="290" spans="1:23" ht="12.75" customHeight="1" x14ac:dyDescent="0.25">
      <c r="A290" s="134"/>
      <c r="B290" s="134"/>
      <c r="C290" s="134"/>
      <c r="D290" s="137"/>
      <c r="E290" s="135" t="s">
        <v>5</v>
      </c>
      <c r="F290" s="163" t="s">
        <v>6</v>
      </c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5"/>
    </row>
    <row r="291" spans="1:23" ht="13.15" customHeight="1" x14ac:dyDescent="0.25">
      <c r="A291" s="134"/>
      <c r="B291" s="134"/>
      <c r="C291" s="134"/>
      <c r="D291" s="137"/>
      <c r="E291" s="149"/>
      <c r="F291" s="133" t="s">
        <v>7</v>
      </c>
      <c r="G291" s="135" t="s">
        <v>8</v>
      </c>
      <c r="H291" s="135" t="s">
        <v>9</v>
      </c>
      <c r="I291" s="159" t="s">
        <v>10</v>
      </c>
      <c r="J291" s="160"/>
      <c r="K291" s="161"/>
      <c r="L291" s="133" t="s">
        <v>33</v>
      </c>
      <c r="M291" s="135" t="s">
        <v>12</v>
      </c>
      <c r="N291" s="162" t="s">
        <v>34</v>
      </c>
      <c r="O291" s="145" t="s">
        <v>160</v>
      </c>
      <c r="P291" s="145" t="s">
        <v>161</v>
      </c>
      <c r="Q291" s="145" t="s">
        <v>162</v>
      </c>
      <c r="R291" s="145" t="s">
        <v>163</v>
      </c>
    </row>
    <row r="292" spans="1:23" ht="12.75" customHeight="1" x14ac:dyDescent="0.25">
      <c r="A292" s="134"/>
      <c r="B292" s="134"/>
      <c r="C292" s="134"/>
      <c r="D292" s="137"/>
      <c r="E292" s="149"/>
      <c r="F292" s="134"/>
      <c r="G292" s="149"/>
      <c r="H292" s="149" t="s">
        <v>14</v>
      </c>
      <c r="I292" s="152"/>
      <c r="J292" s="153"/>
      <c r="K292" s="154"/>
      <c r="L292" s="134"/>
      <c r="M292" s="149" t="s">
        <v>15</v>
      </c>
      <c r="N292" s="150"/>
      <c r="O292" s="146"/>
      <c r="P292" s="146"/>
      <c r="Q292" s="146"/>
      <c r="R292" s="146"/>
    </row>
    <row r="293" spans="1:23" ht="12.75" customHeight="1" x14ac:dyDescent="0.25">
      <c r="A293" s="134"/>
      <c r="B293" s="134"/>
      <c r="C293" s="134"/>
      <c r="D293" s="137"/>
      <c r="E293" s="149"/>
      <c r="F293" s="134"/>
      <c r="G293" s="149"/>
      <c r="H293" s="149"/>
      <c r="I293" s="152"/>
      <c r="J293" s="153"/>
      <c r="K293" s="154"/>
      <c r="L293" s="134"/>
      <c r="M293" s="149"/>
      <c r="N293" s="150"/>
      <c r="O293" s="146"/>
      <c r="P293" s="146"/>
      <c r="Q293" s="146"/>
      <c r="R293" s="146"/>
    </row>
    <row r="294" spans="1:23" ht="12.75" customHeight="1" x14ac:dyDescent="0.25">
      <c r="A294" s="134"/>
      <c r="B294" s="134"/>
      <c r="C294" s="134"/>
      <c r="D294" s="137"/>
      <c r="E294" s="149"/>
      <c r="F294" s="134"/>
      <c r="G294" s="149"/>
      <c r="H294" s="149"/>
      <c r="I294" s="152"/>
      <c r="J294" s="153"/>
      <c r="K294" s="154"/>
      <c r="L294" s="134"/>
      <c r="M294" s="149"/>
      <c r="N294" s="150"/>
      <c r="O294" s="146"/>
      <c r="P294" s="146"/>
      <c r="Q294" s="146"/>
      <c r="R294" s="146"/>
    </row>
    <row r="295" spans="1:23" ht="40.5" customHeight="1" x14ac:dyDescent="0.25">
      <c r="A295" s="135"/>
      <c r="B295" s="135"/>
      <c r="C295" s="135"/>
      <c r="D295" s="138"/>
      <c r="E295" s="149"/>
      <c r="F295" s="158"/>
      <c r="G295" s="149"/>
      <c r="H295" s="149"/>
      <c r="I295" s="155"/>
      <c r="J295" s="156"/>
      <c r="K295" s="157"/>
      <c r="L295" s="135"/>
      <c r="M295" s="149"/>
      <c r="N295" s="151"/>
      <c r="O295" s="147"/>
      <c r="P295" s="147"/>
      <c r="Q295" s="147"/>
      <c r="R295" s="147"/>
    </row>
    <row r="296" spans="1:23" s="5" customFormat="1" ht="13.5" customHeight="1" x14ac:dyDescent="0.25">
      <c r="A296" s="47">
        <v>1</v>
      </c>
      <c r="B296" s="47">
        <v>2</v>
      </c>
      <c r="C296" s="110">
        <v>3</v>
      </c>
      <c r="D296" s="48"/>
      <c r="E296" s="110">
        <v>4</v>
      </c>
      <c r="F296" s="110">
        <v>5</v>
      </c>
      <c r="G296" s="110">
        <v>6</v>
      </c>
      <c r="H296" s="110">
        <v>7</v>
      </c>
      <c r="I296" s="142">
        <v>8</v>
      </c>
      <c r="J296" s="213"/>
      <c r="K296" s="166"/>
      <c r="L296" s="110">
        <v>9</v>
      </c>
      <c r="M296" s="110">
        <v>10</v>
      </c>
      <c r="N296" s="117">
        <v>11</v>
      </c>
      <c r="O296" s="49">
        <v>12</v>
      </c>
      <c r="P296" s="49">
        <v>13</v>
      </c>
      <c r="Q296" s="49">
        <v>14</v>
      </c>
      <c r="R296" s="49">
        <v>15</v>
      </c>
    </row>
    <row r="297" spans="1:23" x14ac:dyDescent="0.25">
      <c r="A297" s="21">
        <v>1</v>
      </c>
      <c r="B297" s="62" t="s">
        <v>20</v>
      </c>
      <c r="C297" s="63" t="s">
        <v>101</v>
      </c>
      <c r="D297" s="23">
        <v>2122.1</v>
      </c>
      <c r="E297" s="24">
        <f>F297+G297+H297+I297+L297+M297+N297+O297+P297+Q297+R297</f>
        <v>31.429999999999996</v>
      </c>
      <c r="F297" s="24">
        <v>3.91</v>
      </c>
      <c r="G297" s="24">
        <v>2.36</v>
      </c>
      <c r="H297" s="24">
        <v>7.4</v>
      </c>
      <c r="I297" s="171">
        <v>7.76</v>
      </c>
      <c r="J297" s="211"/>
      <c r="K297" s="212"/>
      <c r="L297" s="26">
        <v>2.33</v>
      </c>
      <c r="M297" s="24">
        <v>0.08</v>
      </c>
      <c r="N297" s="114">
        <v>5.56</v>
      </c>
      <c r="O297" s="39">
        <v>0.11</v>
      </c>
      <c r="P297" s="39">
        <v>0.63</v>
      </c>
      <c r="Q297" s="39">
        <v>0.17</v>
      </c>
      <c r="R297" s="39">
        <v>1.1200000000000001</v>
      </c>
      <c r="T297" s="122"/>
      <c r="U297" s="122"/>
      <c r="V297" s="122"/>
      <c r="W297" s="122"/>
    </row>
    <row r="298" spans="1:23" x14ac:dyDescent="0.25">
      <c r="A298" s="21">
        <v>2</v>
      </c>
      <c r="B298" s="62" t="s">
        <v>20</v>
      </c>
      <c r="C298" s="63" t="s">
        <v>102</v>
      </c>
      <c r="D298" s="23">
        <v>2242.1999999999998</v>
      </c>
      <c r="E298" s="24">
        <f>F298+G298+H298+I298+L298+M298+N298+O298+P298+Q298+R298</f>
        <v>31.649999999999995</v>
      </c>
      <c r="F298" s="24">
        <v>3.91</v>
      </c>
      <c r="G298" s="24">
        <v>2.36</v>
      </c>
      <c r="H298" s="24">
        <v>7.4</v>
      </c>
      <c r="I298" s="171">
        <v>7.76</v>
      </c>
      <c r="J298" s="211"/>
      <c r="K298" s="212"/>
      <c r="L298" s="26">
        <v>2.33</v>
      </c>
      <c r="M298" s="24">
        <v>0.08</v>
      </c>
      <c r="N298" s="114">
        <v>5.56</v>
      </c>
      <c r="O298" s="39">
        <v>0.12</v>
      </c>
      <c r="P298" s="39">
        <v>0.7</v>
      </c>
      <c r="Q298" s="39">
        <v>0.19</v>
      </c>
      <c r="R298" s="39">
        <v>1.24</v>
      </c>
      <c r="T298" s="122"/>
      <c r="U298" s="122"/>
      <c r="V298" s="122"/>
      <c r="W298" s="122"/>
    </row>
    <row r="299" spans="1:23" x14ac:dyDescent="0.25">
      <c r="A299" s="21">
        <v>3</v>
      </c>
      <c r="B299" s="62" t="s">
        <v>82</v>
      </c>
      <c r="C299" s="63" t="s">
        <v>103</v>
      </c>
      <c r="D299" s="23">
        <v>1817.3</v>
      </c>
      <c r="E299" s="24">
        <f>F299+G299+H299+I299+L299+M299+N299+O299+P299+Q299+R299</f>
        <v>30.559999999999995</v>
      </c>
      <c r="F299" s="24">
        <v>3.91</v>
      </c>
      <c r="G299" s="24">
        <v>2.36</v>
      </c>
      <c r="H299" s="24">
        <v>7.4</v>
      </c>
      <c r="I299" s="171">
        <v>7.76</v>
      </c>
      <c r="J299" s="211"/>
      <c r="K299" s="212"/>
      <c r="L299" s="26">
        <v>2.33</v>
      </c>
      <c r="M299" s="24">
        <v>0.08</v>
      </c>
      <c r="N299" s="114">
        <v>5.56</v>
      </c>
      <c r="O299" s="39">
        <v>0.06</v>
      </c>
      <c r="P299" s="39">
        <v>0.36</v>
      </c>
      <c r="Q299" s="39">
        <v>0.1</v>
      </c>
      <c r="R299" s="28">
        <v>0.64</v>
      </c>
      <c r="T299" s="122"/>
      <c r="U299" s="122"/>
      <c r="V299" s="122"/>
      <c r="W299" s="122"/>
    </row>
    <row r="300" spans="1:23" x14ac:dyDescent="0.25">
      <c r="A300" s="21">
        <v>4</v>
      </c>
      <c r="B300" s="21" t="s">
        <v>94</v>
      </c>
      <c r="C300" s="22">
        <v>10</v>
      </c>
      <c r="D300" s="66"/>
      <c r="E300" s="24">
        <f>F300+G300+H300+I300+L300+M300+N300+O300+P300+Q300+R300</f>
        <v>36.86999999999999</v>
      </c>
      <c r="F300" s="67">
        <v>2.29</v>
      </c>
      <c r="G300" s="21">
        <v>12.57</v>
      </c>
      <c r="H300" s="26">
        <v>7.4</v>
      </c>
      <c r="I300" s="180">
        <v>5.72</v>
      </c>
      <c r="J300" s="178"/>
      <c r="K300" s="172"/>
      <c r="L300" s="21">
        <v>1.77</v>
      </c>
      <c r="M300" s="26">
        <v>0.08</v>
      </c>
      <c r="N300" s="121">
        <v>6.52</v>
      </c>
      <c r="O300" s="39">
        <v>0.03</v>
      </c>
      <c r="P300" s="39">
        <v>0.16</v>
      </c>
      <c r="Q300" s="39">
        <v>7.0000000000000007E-2</v>
      </c>
      <c r="R300" s="28">
        <v>0.26</v>
      </c>
      <c r="T300" s="122"/>
      <c r="U300" s="122"/>
      <c r="V300" s="122"/>
      <c r="W300" s="122"/>
    </row>
    <row r="301" spans="1:23" x14ac:dyDescent="0.25">
      <c r="A301" s="41"/>
      <c r="B301" s="41"/>
      <c r="C301" s="42"/>
      <c r="D301" s="54"/>
      <c r="E301" s="27"/>
      <c r="F301" s="17"/>
      <c r="G301" s="41"/>
      <c r="H301" s="32"/>
      <c r="I301" s="55"/>
      <c r="J301" s="65"/>
      <c r="K301" s="65"/>
      <c r="L301" s="41"/>
      <c r="M301" s="32"/>
      <c r="N301" s="101"/>
      <c r="O301" s="98"/>
      <c r="P301" s="98"/>
      <c r="Q301" s="98"/>
      <c r="R301" s="96"/>
      <c r="T301" s="122"/>
      <c r="U301" s="122"/>
      <c r="V301" s="122"/>
      <c r="W301" s="122"/>
    </row>
    <row r="302" spans="1:23" ht="15.75" customHeight="1" x14ac:dyDescent="0.25">
      <c r="A302" s="148" t="s">
        <v>104</v>
      </c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</row>
    <row r="303" spans="1:23" ht="15.75" customHeight="1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1:23" ht="15" customHeight="1" x14ac:dyDescent="0.25">
      <c r="A304" s="133" t="s">
        <v>1</v>
      </c>
      <c r="B304" s="133" t="s">
        <v>2</v>
      </c>
      <c r="C304" s="133" t="s">
        <v>165</v>
      </c>
      <c r="D304" s="136" t="s">
        <v>3</v>
      </c>
      <c r="E304" s="142" t="s">
        <v>4</v>
      </c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4"/>
    </row>
    <row r="305" spans="1:23" ht="12.75" customHeight="1" x14ac:dyDescent="0.25">
      <c r="A305" s="134"/>
      <c r="B305" s="134"/>
      <c r="C305" s="134"/>
      <c r="D305" s="137"/>
      <c r="E305" s="133" t="s">
        <v>5</v>
      </c>
      <c r="F305" s="163" t="s">
        <v>6</v>
      </c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5"/>
    </row>
    <row r="306" spans="1:23" ht="13.15" customHeight="1" x14ac:dyDescent="0.25">
      <c r="A306" s="134"/>
      <c r="B306" s="134"/>
      <c r="C306" s="134"/>
      <c r="D306" s="137"/>
      <c r="E306" s="134"/>
      <c r="F306" s="133" t="s">
        <v>7</v>
      </c>
      <c r="G306" s="135" t="s">
        <v>8</v>
      </c>
      <c r="H306" s="135" t="s">
        <v>9</v>
      </c>
      <c r="I306" s="159" t="s">
        <v>10</v>
      </c>
      <c r="J306" s="160"/>
      <c r="K306" s="161"/>
      <c r="L306" s="133" t="s">
        <v>33</v>
      </c>
      <c r="M306" s="135" t="s">
        <v>12</v>
      </c>
      <c r="N306" s="162" t="s">
        <v>34</v>
      </c>
      <c r="O306" s="145" t="s">
        <v>160</v>
      </c>
      <c r="P306" s="145" t="s">
        <v>161</v>
      </c>
      <c r="Q306" s="145" t="s">
        <v>162</v>
      </c>
      <c r="R306" s="145" t="s">
        <v>163</v>
      </c>
    </row>
    <row r="307" spans="1:23" ht="22.5" customHeight="1" x14ac:dyDescent="0.25">
      <c r="A307" s="134"/>
      <c r="B307" s="134"/>
      <c r="C307" s="134"/>
      <c r="D307" s="137"/>
      <c r="E307" s="134"/>
      <c r="F307" s="134"/>
      <c r="G307" s="149"/>
      <c r="H307" s="149"/>
      <c r="I307" s="155"/>
      <c r="J307" s="156"/>
      <c r="K307" s="157"/>
      <c r="L307" s="134"/>
      <c r="M307" s="149"/>
      <c r="N307" s="150"/>
      <c r="O307" s="146"/>
      <c r="P307" s="146"/>
      <c r="Q307" s="146"/>
      <c r="R307" s="146"/>
    </row>
    <row r="308" spans="1:23" ht="37.5" customHeight="1" x14ac:dyDescent="0.25">
      <c r="A308" s="134"/>
      <c r="B308" s="134"/>
      <c r="C308" s="134"/>
      <c r="D308" s="137"/>
      <c r="E308" s="134"/>
      <c r="F308" s="134"/>
      <c r="G308" s="149"/>
      <c r="H308" s="149"/>
      <c r="I308" s="159" t="s">
        <v>17</v>
      </c>
      <c r="J308" s="161"/>
      <c r="K308" s="173" t="s">
        <v>19</v>
      </c>
      <c r="L308" s="134"/>
      <c r="M308" s="149"/>
      <c r="N308" s="150"/>
      <c r="O308" s="146"/>
      <c r="P308" s="146"/>
      <c r="Q308" s="146"/>
      <c r="R308" s="146"/>
    </row>
    <row r="309" spans="1:23" ht="58.5" customHeight="1" x14ac:dyDescent="0.25">
      <c r="A309" s="135"/>
      <c r="B309" s="135"/>
      <c r="C309" s="135"/>
      <c r="D309" s="138"/>
      <c r="E309" s="135"/>
      <c r="F309" s="158"/>
      <c r="G309" s="149"/>
      <c r="H309" s="149"/>
      <c r="I309" s="155"/>
      <c r="J309" s="157"/>
      <c r="K309" s="174"/>
      <c r="L309" s="135"/>
      <c r="M309" s="149"/>
      <c r="N309" s="151"/>
      <c r="O309" s="147"/>
      <c r="P309" s="147"/>
      <c r="Q309" s="147"/>
      <c r="R309" s="147"/>
    </row>
    <row r="310" spans="1:23" s="5" customFormat="1" ht="13.5" customHeight="1" x14ac:dyDescent="0.25">
      <c r="A310" s="47">
        <v>1</v>
      </c>
      <c r="B310" s="47">
        <v>2</v>
      </c>
      <c r="C310" s="110">
        <v>3</v>
      </c>
      <c r="D310" s="48"/>
      <c r="E310" s="110">
        <v>4</v>
      </c>
      <c r="F310" s="110">
        <v>5</v>
      </c>
      <c r="G310" s="110">
        <v>6</v>
      </c>
      <c r="H310" s="110">
        <v>7</v>
      </c>
      <c r="I310" s="142">
        <v>8</v>
      </c>
      <c r="J310" s="166"/>
      <c r="K310" s="57">
        <v>9</v>
      </c>
      <c r="L310" s="110">
        <v>10</v>
      </c>
      <c r="M310" s="110">
        <v>11</v>
      </c>
      <c r="N310" s="117">
        <v>12</v>
      </c>
      <c r="O310" s="49">
        <v>13</v>
      </c>
      <c r="P310" s="49">
        <v>14</v>
      </c>
      <c r="Q310" s="49">
        <v>15</v>
      </c>
      <c r="R310" s="49">
        <v>16</v>
      </c>
    </row>
    <row r="311" spans="1:23" x14ac:dyDescent="0.25">
      <c r="A311" s="21">
        <v>1</v>
      </c>
      <c r="B311" s="62" t="s">
        <v>20</v>
      </c>
      <c r="C311" s="63">
        <v>11</v>
      </c>
      <c r="D311" s="23">
        <v>3624</v>
      </c>
      <c r="E311" s="24">
        <f t="shared" ref="E311:E342" si="7">F311+G311+H311+I311+L311+M311+N311+O311+P311+Q311+R311</f>
        <v>27.28</v>
      </c>
      <c r="F311" s="24">
        <v>3.91</v>
      </c>
      <c r="G311" s="24">
        <v>2.36</v>
      </c>
      <c r="H311" s="24">
        <v>7.4</v>
      </c>
      <c r="I311" s="171">
        <v>5.13</v>
      </c>
      <c r="J311" s="172"/>
      <c r="K311" s="25">
        <v>0.358719646799117</v>
      </c>
      <c r="L311" s="26">
        <v>2.33</v>
      </c>
      <c r="M311" s="24">
        <v>0.08</v>
      </c>
      <c r="N311" s="114">
        <v>5.56</v>
      </c>
      <c r="O311" s="39">
        <v>0.02</v>
      </c>
      <c r="P311" s="39">
        <v>0.14000000000000001</v>
      </c>
      <c r="Q311" s="39">
        <v>0.03</v>
      </c>
      <c r="R311" s="39">
        <v>0.32</v>
      </c>
      <c r="T311" s="122"/>
      <c r="U311" s="122"/>
      <c r="V311" s="122"/>
      <c r="W311" s="122"/>
    </row>
    <row r="312" spans="1:23" x14ac:dyDescent="0.25">
      <c r="A312" s="21">
        <v>2</v>
      </c>
      <c r="B312" s="62" t="s">
        <v>20</v>
      </c>
      <c r="C312" s="63">
        <v>13</v>
      </c>
      <c r="D312" s="23">
        <v>3570</v>
      </c>
      <c r="E312" s="24">
        <f t="shared" si="7"/>
        <v>27.259999999999998</v>
      </c>
      <c r="F312" s="24">
        <v>3.91</v>
      </c>
      <c r="G312" s="24">
        <v>2.36</v>
      </c>
      <c r="H312" s="24">
        <v>7.4</v>
      </c>
      <c r="I312" s="171">
        <v>5.0999999999999996</v>
      </c>
      <c r="J312" s="172"/>
      <c r="K312" s="25">
        <v>0.32679738562091504</v>
      </c>
      <c r="L312" s="26">
        <v>2.33</v>
      </c>
      <c r="M312" s="24">
        <v>0.08</v>
      </c>
      <c r="N312" s="114">
        <v>5.56</v>
      </c>
      <c r="O312" s="39">
        <v>0.02</v>
      </c>
      <c r="P312" s="39">
        <v>0.14000000000000001</v>
      </c>
      <c r="Q312" s="39">
        <v>0.04</v>
      </c>
      <c r="R312" s="39">
        <v>0.32</v>
      </c>
      <c r="T312" s="122"/>
      <c r="U312" s="122"/>
      <c r="V312" s="122"/>
      <c r="W312" s="122"/>
    </row>
    <row r="313" spans="1:23" x14ac:dyDescent="0.25">
      <c r="A313" s="21">
        <v>3</v>
      </c>
      <c r="B313" s="62" t="s">
        <v>20</v>
      </c>
      <c r="C313" s="63">
        <v>15</v>
      </c>
      <c r="D313" s="23">
        <v>3544</v>
      </c>
      <c r="E313" s="24">
        <f t="shared" si="7"/>
        <v>27.259999999999998</v>
      </c>
      <c r="F313" s="24">
        <v>3.91</v>
      </c>
      <c r="G313" s="24">
        <v>2.36</v>
      </c>
      <c r="H313" s="24">
        <v>7.4</v>
      </c>
      <c r="I313" s="171">
        <v>5.0999999999999996</v>
      </c>
      <c r="J313" s="172"/>
      <c r="K313" s="25">
        <v>0.32919488337095559</v>
      </c>
      <c r="L313" s="26">
        <v>2.33</v>
      </c>
      <c r="M313" s="24">
        <v>0.08</v>
      </c>
      <c r="N313" s="114">
        <v>5.56</v>
      </c>
      <c r="O313" s="39">
        <v>0.02</v>
      </c>
      <c r="P313" s="39">
        <v>0.14000000000000001</v>
      </c>
      <c r="Q313" s="39">
        <v>0.04</v>
      </c>
      <c r="R313" s="39">
        <v>0.32</v>
      </c>
      <c r="T313" s="122"/>
      <c r="U313" s="122"/>
      <c r="V313" s="122"/>
      <c r="W313" s="122"/>
    </row>
    <row r="314" spans="1:23" x14ac:dyDescent="0.25">
      <c r="A314" s="21">
        <v>4</v>
      </c>
      <c r="B314" s="62" t="s">
        <v>20</v>
      </c>
      <c r="C314" s="63" t="s">
        <v>25</v>
      </c>
      <c r="D314" s="23">
        <v>3533</v>
      </c>
      <c r="E314" s="24">
        <f t="shared" si="7"/>
        <v>27.279999999999994</v>
      </c>
      <c r="F314" s="24">
        <v>3.91</v>
      </c>
      <c r="G314" s="24">
        <v>2.36</v>
      </c>
      <c r="H314" s="24">
        <v>7.4</v>
      </c>
      <c r="I314" s="171">
        <v>5.0999999999999996</v>
      </c>
      <c r="J314" s="172"/>
      <c r="K314" s="25">
        <v>0.33021983205962829</v>
      </c>
      <c r="L314" s="26">
        <v>2.33</v>
      </c>
      <c r="M314" s="24">
        <v>0.08</v>
      </c>
      <c r="N314" s="114">
        <v>5.56</v>
      </c>
      <c r="O314" s="39">
        <v>0.02</v>
      </c>
      <c r="P314" s="39">
        <v>0.15</v>
      </c>
      <c r="Q314" s="39">
        <v>0.04</v>
      </c>
      <c r="R314" s="39">
        <v>0.33</v>
      </c>
      <c r="T314" s="122"/>
      <c r="U314" s="122"/>
      <c r="V314" s="122"/>
      <c r="W314" s="122"/>
    </row>
    <row r="315" spans="1:23" x14ac:dyDescent="0.25">
      <c r="A315" s="21">
        <v>5</v>
      </c>
      <c r="B315" s="62" t="s">
        <v>24</v>
      </c>
      <c r="C315" s="63">
        <v>5</v>
      </c>
      <c r="D315" s="23">
        <v>3388</v>
      </c>
      <c r="E315" s="24">
        <f t="shared" si="7"/>
        <v>27.540000000000003</v>
      </c>
      <c r="F315" s="24">
        <v>3.91</v>
      </c>
      <c r="G315" s="24">
        <v>2.36</v>
      </c>
      <c r="H315" s="24">
        <v>7.4</v>
      </c>
      <c r="I315" s="171">
        <v>5.21</v>
      </c>
      <c r="J315" s="172"/>
      <c r="K315" s="25">
        <v>0.43044077134986231</v>
      </c>
      <c r="L315" s="26">
        <v>2.33</v>
      </c>
      <c r="M315" s="24">
        <v>0.08</v>
      </c>
      <c r="N315" s="114">
        <v>5.56</v>
      </c>
      <c r="O315" s="39">
        <v>0.03</v>
      </c>
      <c r="P315" s="39">
        <v>0.19</v>
      </c>
      <c r="Q315" s="39">
        <v>0.05</v>
      </c>
      <c r="R315" s="28">
        <v>0.42</v>
      </c>
      <c r="T315" s="122"/>
      <c r="U315" s="122"/>
      <c r="V315" s="122"/>
      <c r="W315" s="122"/>
    </row>
    <row r="316" spans="1:23" x14ac:dyDescent="0.25">
      <c r="A316" s="21">
        <v>6</v>
      </c>
      <c r="B316" s="62" t="s">
        <v>24</v>
      </c>
      <c r="C316" s="63">
        <v>7</v>
      </c>
      <c r="D316" s="23">
        <v>3693</v>
      </c>
      <c r="E316" s="24">
        <f t="shared" si="7"/>
        <v>27.219999999999995</v>
      </c>
      <c r="F316" s="24">
        <v>3.91</v>
      </c>
      <c r="G316" s="24">
        <v>2.36</v>
      </c>
      <c r="H316" s="24">
        <v>7.4</v>
      </c>
      <c r="I316" s="171">
        <v>5.12</v>
      </c>
      <c r="J316" s="172"/>
      <c r="K316" s="25">
        <v>0.35201733008394259</v>
      </c>
      <c r="L316" s="26">
        <v>2.33</v>
      </c>
      <c r="M316" s="24">
        <v>0.08</v>
      </c>
      <c r="N316" s="114">
        <v>5.56</v>
      </c>
      <c r="O316" s="39">
        <v>0.02</v>
      </c>
      <c r="P316" s="39">
        <v>0.13</v>
      </c>
      <c r="Q316" s="39">
        <v>0.03</v>
      </c>
      <c r="R316" s="28">
        <v>0.28000000000000003</v>
      </c>
      <c r="T316" s="122"/>
      <c r="U316" s="122"/>
      <c r="V316" s="122"/>
      <c r="W316" s="122"/>
    </row>
    <row r="317" spans="1:23" x14ac:dyDescent="0.25">
      <c r="A317" s="21">
        <v>7</v>
      </c>
      <c r="B317" s="62" t="s">
        <v>24</v>
      </c>
      <c r="C317" s="63">
        <v>21</v>
      </c>
      <c r="D317" s="23">
        <v>3477</v>
      </c>
      <c r="E317" s="24">
        <f t="shared" si="7"/>
        <v>27.189999999999998</v>
      </c>
      <c r="F317" s="24">
        <v>3.91</v>
      </c>
      <c r="G317" s="24">
        <v>2.36</v>
      </c>
      <c r="H317" s="24">
        <v>7.4</v>
      </c>
      <c r="I317" s="171">
        <v>5.1100000000000003</v>
      </c>
      <c r="J317" s="172"/>
      <c r="K317" s="25">
        <v>0.33553829930016299</v>
      </c>
      <c r="L317" s="26">
        <v>2.33</v>
      </c>
      <c r="M317" s="24">
        <v>0.08</v>
      </c>
      <c r="N317" s="114">
        <v>5.56</v>
      </c>
      <c r="O317" s="39">
        <v>0.02</v>
      </c>
      <c r="P317" s="39">
        <v>0.12</v>
      </c>
      <c r="Q317" s="39">
        <v>0.03</v>
      </c>
      <c r="R317" s="28">
        <v>0.27</v>
      </c>
      <c r="T317" s="122"/>
      <c r="U317" s="122"/>
      <c r="V317" s="122"/>
      <c r="W317" s="122"/>
    </row>
    <row r="318" spans="1:23" x14ac:dyDescent="0.25">
      <c r="A318" s="21">
        <v>8</v>
      </c>
      <c r="B318" s="62" t="s">
        <v>24</v>
      </c>
      <c r="C318" s="63">
        <v>23</v>
      </c>
      <c r="D318" s="23">
        <v>3550</v>
      </c>
      <c r="E318" s="24">
        <f t="shared" si="7"/>
        <v>27.17</v>
      </c>
      <c r="F318" s="24">
        <v>3.91</v>
      </c>
      <c r="G318" s="24">
        <v>2.36</v>
      </c>
      <c r="H318" s="24">
        <v>7.4</v>
      </c>
      <c r="I318" s="171">
        <v>5.0999999999999996</v>
      </c>
      <c r="J318" s="172"/>
      <c r="K318" s="25">
        <v>0.32863849765258218</v>
      </c>
      <c r="L318" s="26">
        <v>2.33</v>
      </c>
      <c r="M318" s="24">
        <v>0.08</v>
      </c>
      <c r="N318" s="114">
        <v>5.56</v>
      </c>
      <c r="O318" s="39">
        <v>0.02</v>
      </c>
      <c r="P318" s="39">
        <v>0.12</v>
      </c>
      <c r="Q318" s="39">
        <v>0.03</v>
      </c>
      <c r="R318" s="28">
        <v>0.26</v>
      </c>
      <c r="T318" s="122"/>
      <c r="U318" s="122"/>
      <c r="V318" s="122"/>
      <c r="W318" s="122"/>
    </row>
    <row r="319" spans="1:23" x14ac:dyDescent="0.25">
      <c r="A319" s="21">
        <v>9</v>
      </c>
      <c r="B319" s="62" t="s">
        <v>68</v>
      </c>
      <c r="C319" s="63">
        <v>2</v>
      </c>
      <c r="D319" s="23">
        <v>3568</v>
      </c>
      <c r="E319" s="24">
        <f t="shared" si="7"/>
        <v>27.279999999999994</v>
      </c>
      <c r="F319" s="24">
        <v>3.91</v>
      </c>
      <c r="G319" s="24">
        <v>2.36</v>
      </c>
      <c r="H319" s="24">
        <v>7.4</v>
      </c>
      <c r="I319" s="171">
        <v>5.0999999999999996</v>
      </c>
      <c r="J319" s="172"/>
      <c r="K319" s="25">
        <v>0.32698056801195813</v>
      </c>
      <c r="L319" s="26">
        <v>2.33</v>
      </c>
      <c r="M319" s="24">
        <v>0.08</v>
      </c>
      <c r="N319" s="114">
        <v>5.56</v>
      </c>
      <c r="O319" s="39">
        <v>0.02</v>
      </c>
      <c r="P319" s="39">
        <v>0.15</v>
      </c>
      <c r="Q319" s="39">
        <v>0.04</v>
      </c>
      <c r="R319" s="39">
        <v>0.33</v>
      </c>
      <c r="T319" s="122"/>
      <c r="U319" s="122"/>
      <c r="V319" s="122"/>
      <c r="W319" s="122"/>
    </row>
    <row r="320" spans="1:23" x14ac:dyDescent="0.25">
      <c r="A320" s="21">
        <v>10</v>
      </c>
      <c r="B320" s="62" t="s">
        <v>68</v>
      </c>
      <c r="C320" s="63">
        <v>4</v>
      </c>
      <c r="D320" s="23">
        <v>3574</v>
      </c>
      <c r="E320" s="24">
        <f t="shared" si="7"/>
        <v>27.259999999999998</v>
      </c>
      <c r="F320" s="24">
        <v>3.91</v>
      </c>
      <c r="G320" s="24">
        <v>2.36</v>
      </c>
      <c r="H320" s="24">
        <v>7.4</v>
      </c>
      <c r="I320" s="171">
        <v>5.0999999999999996</v>
      </c>
      <c r="J320" s="172"/>
      <c r="K320" s="25">
        <v>0.32643163588882668</v>
      </c>
      <c r="L320" s="26">
        <v>2.33</v>
      </c>
      <c r="M320" s="24">
        <v>0.08</v>
      </c>
      <c r="N320" s="114">
        <v>5.56</v>
      </c>
      <c r="O320" s="39">
        <v>0.02</v>
      </c>
      <c r="P320" s="39">
        <v>0.14000000000000001</v>
      </c>
      <c r="Q320" s="39">
        <v>0.04</v>
      </c>
      <c r="R320" s="39">
        <v>0.32</v>
      </c>
      <c r="T320" s="122"/>
      <c r="U320" s="122"/>
      <c r="V320" s="122"/>
      <c r="W320" s="122"/>
    </row>
    <row r="321" spans="1:23" x14ac:dyDescent="0.25">
      <c r="A321" s="21">
        <v>11</v>
      </c>
      <c r="B321" s="62" t="s">
        <v>68</v>
      </c>
      <c r="C321" s="63">
        <v>16</v>
      </c>
      <c r="D321" s="23">
        <v>3591</v>
      </c>
      <c r="E321" s="24">
        <f t="shared" si="7"/>
        <v>27.39</v>
      </c>
      <c r="F321" s="24">
        <v>3.91</v>
      </c>
      <c r="G321" s="24">
        <v>2.36</v>
      </c>
      <c r="H321" s="24">
        <v>7.4</v>
      </c>
      <c r="I321" s="171">
        <v>5.32</v>
      </c>
      <c r="J321" s="172"/>
      <c r="K321" s="25">
        <v>0.54209598069247189</v>
      </c>
      <c r="L321" s="26">
        <v>2.33</v>
      </c>
      <c r="M321" s="24">
        <v>0.08</v>
      </c>
      <c r="N321" s="114">
        <v>5.56</v>
      </c>
      <c r="O321" s="39">
        <v>0.02</v>
      </c>
      <c r="P321" s="39">
        <v>0.12</v>
      </c>
      <c r="Q321" s="39">
        <v>0.03</v>
      </c>
      <c r="R321" s="39">
        <v>0.26</v>
      </c>
      <c r="T321" s="122"/>
      <c r="U321" s="122"/>
      <c r="V321" s="122"/>
      <c r="W321" s="122"/>
    </row>
    <row r="322" spans="1:23" x14ac:dyDescent="0.25">
      <c r="A322" s="21">
        <v>12</v>
      </c>
      <c r="B322" s="62" t="s">
        <v>68</v>
      </c>
      <c r="C322" s="63">
        <v>18</v>
      </c>
      <c r="D322" s="23">
        <v>3534</v>
      </c>
      <c r="E322" s="24">
        <f t="shared" si="7"/>
        <v>27.409999999999997</v>
      </c>
      <c r="F322" s="24">
        <v>3.91</v>
      </c>
      <c r="G322" s="24">
        <v>2.36</v>
      </c>
      <c r="H322" s="24">
        <v>7.4</v>
      </c>
      <c r="I322" s="171">
        <v>5.33</v>
      </c>
      <c r="J322" s="172"/>
      <c r="K322" s="25">
        <v>0.54730239577438222</v>
      </c>
      <c r="L322" s="26">
        <v>2.33</v>
      </c>
      <c r="M322" s="24">
        <v>0.08</v>
      </c>
      <c r="N322" s="114">
        <v>5.56</v>
      </c>
      <c r="O322" s="39">
        <v>0.02</v>
      </c>
      <c r="P322" s="39">
        <v>0.12</v>
      </c>
      <c r="Q322" s="39">
        <v>0.03</v>
      </c>
      <c r="R322" s="39">
        <v>0.27</v>
      </c>
      <c r="T322" s="122"/>
      <c r="U322" s="122"/>
      <c r="V322" s="122"/>
      <c r="W322" s="122"/>
    </row>
    <row r="323" spans="1:23" x14ac:dyDescent="0.25">
      <c r="A323" s="21">
        <v>13</v>
      </c>
      <c r="B323" s="62" t="s">
        <v>68</v>
      </c>
      <c r="C323" s="63">
        <v>20</v>
      </c>
      <c r="D323" s="23">
        <v>3542</v>
      </c>
      <c r="E323" s="24">
        <f t="shared" si="7"/>
        <v>27.4</v>
      </c>
      <c r="F323" s="24">
        <v>3.91</v>
      </c>
      <c r="G323" s="24">
        <v>2.36</v>
      </c>
      <c r="H323" s="24">
        <v>7.4</v>
      </c>
      <c r="I323" s="171">
        <v>5.33</v>
      </c>
      <c r="J323" s="172"/>
      <c r="K323" s="25">
        <v>0.54606625258799169</v>
      </c>
      <c r="L323" s="26">
        <v>2.33</v>
      </c>
      <c r="M323" s="24">
        <v>0.08</v>
      </c>
      <c r="N323" s="114">
        <v>5.56</v>
      </c>
      <c r="O323" s="39">
        <v>0.02</v>
      </c>
      <c r="P323" s="39">
        <v>0.12</v>
      </c>
      <c r="Q323" s="39">
        <v>0.03</v>
      </c>
      <c r="R323" s="39">
        <v>0.26</v>
      </c>
      <c r="T323" s="122"/>
      <c r="U323" s="122"/>
      <c r="V323" s="122"/>
      <c r="W323" s="122"/>
    </row>
    <row r="324" spans="1:23" x14ac:dyDescent="0.25">
      <c r="A324" s="21">
        <v>14</v>
      </c>
      <c r="B324" s="62" t="s">
        <v>68</v>
      </c>
      <c r="C324" s="63">
        <v>22</v>
      </c>
      <c r="D324" s="23">
        <v>3554</v>
      </c>
      <c r="E324" s="24">
        <f t="shared" si="7"/>
        <v>27.39</v>
      </c>
      <c r="F324" s="24">
        <v>3.91</v>
      </c>
      <c r="G324" s="24">
        <v>2.36</v>
      </c>
      <c r="H324" s="24">
        <v>7.4</v>
      </c>
      <c r="I324" s="171">
        <v>5.32</v>
      </c>
      <c r="J324" s="172"/>
      <c r="K324" s="25">
        <v>0.54445694991558813</v>
      </c>
      <c r="L324" s="26">
        <v>2.33</v>
      </c>
      <c r="M324" s="24">
        <v>0.08</v>
      </c>
      <c r="N324" s="114">
        <v>5.56</v>
      </c>
      <c r="O324" s="39">
        <v>0.02</v>
      </c>
      <c r="P324" s="39">
        <v>0.12</v>
      </c>
      <c r="Q324" s="39">
        <v>0.03</v>
      </c>
      <c r="R324" s="39">
        <v>0.26</v>
      </c>
      <c r="T324" s="122"/>
      <c r="U324" s="122"/>
      <c r="V324" s="122"/>
      <c r="W324" s="122"/>
    </row>
    <row r="325" spans="1:23" x14ac:dyDescent="0.25">
      <c r="A325" s="21">
        <v>15</v>
      </c>
      <c r="B325" s="62" t="s">
        <v>68</v>
      </c>
      <c r="C325" s="63">
        <v>24</v>
      </c>
      <c r="D325" s="23">
        <v>3544</v>
      </c>
      <c r="E325" s="24">
        <f t="shared" si="7"/>
        <v>27.39</v>
      </c>
      <c r="F325" s="24">
        <v>3.91</v>
      </c>
      <c r="G325" s="24">
        <v>2.36</v>
      </c>
      <c r="H325" s="24">
        <v>7.4</v>
      </c>
      <c r="I325" s="171">
        <v>5.31</v>
      </c>
      <c r="J325" s="172"/>
      <c r="K325" s="25">
        <v>0.52718209179834463</v>
      </c>
      <c r="L325" s="26">
        <v>2.33</v>
      </c>
      <c r="M325" s="24">
        <v>0.08</v>
      </c>
      <c r="N325" s="114">
        <v>5.56</v>
      </c>
      <c r="O325" s="39">
        <v>0.02</v>
      </c>
      <c r="P325" s="39">
        <v>0.12</v>
      </c>
      <c r="Q325" s="39">
        <v>0.03</v>
      </c>
      <c r="R325" s="39">
        <v>0.27</v>
      </c>
      <c r="T325" s="122"/>
      <c r="U325" s="122"/>
      <c r="V325" s="122"/>
      <c r="W325" s="122"/>
    </row>
    <row r="326" spans="1:23" x14ac:dyDescent="0.25">
      <c r="A326" s="21">
        <v>16</v>
      </c>
      <c r="B326" s="62" t="s">
        <v>68</v>
      </c>
      <c r="C326" s="63">
        <v>26</v>
      </c>
      <c r="D326" s="23">
        <v>3544</v>
      </c>
      <c r="E326" s="24">
        <f t="shared" si="7"/>
        <v>27.369999999999997</v>
      </c>
      <c r="F326" s="24">
        <v>3.91</v>
      </c>
      <c r="G326" s="24">
        <v>2.36</v>
      </c>
      <c r="H326" s="24">
        <v>7.4</v>
      </c>
      <c r="I326" s="171">
        <v>5.3</v>
      </c>
      <c r="J326" s="172"/>
      <c r="K326" s="25">
        <v>0.51801166290443945</v>
      </c>
      <c r="L326" s="26">
        <v>2.33</v>
      </c>
      <c r="M326" s="24">
        <v>0.08</v>
      </c>
      <c r="N326" s="114">
        <v>5.56</v>
      </c>
      <c r="O326" s="39">
        <v>0.02</v>
      </c>
      <c r="P326" s="39">
        <v>0.12</v>
      </c>
      <c r="Q326" s="39">
        <v>0.03</v>
      </c>
      <c r="R326" s="39">
        <v>0.26</v>
      </c>
      <c r="T326" s="122"/>
      <c r="U326" s="122"/>
      <c r="V326" s="122"/>
      <c r="W326" s="122"/>
    </row>
    <row r="327" spans="1:23" x14ac:dyDescent="0.25">
      <c r="A327" s="21">
        <v>17</v>
      </c>
      <c r="B327" s="62" t="s">
        <v>68</v>
      </c>
      <c r="C327" s="63" t="s">
        <v>75</v>
      </c>
      <c r="D327" s="23">
        <v>3418</v>
      </c>
      <c r="E327" s="24">
        <f t="shared" si="7"/>
        <v>27.520000000000003</v>
      </c>
      <c r="F327" s="24">
        <v>3.91</v>
      </c>
      <c r="G327" s="24">
        <v>2.36</v>
      </c>
      <c r="H327" s="24">
        <v>7.4</v>
      </c>
      <c r="I327" s="171">
        <v>5.2</v>
      </c>
      <c r="J327" s="172"/>
      <c r="K327" s="25">
        <v>0.41934854690852347</v>
      </c>
      <c r="L327" s="26">
        <v>2.33</v>
      </c>
      <c r="M327" s="24">
        <v>0.08</v>
      </c>
      <c r="N327" s="114">
        <v>5.56</v>
      </c>
      <c r="O327" s="39">
        <v>0.03</v>
      </c>
      <c r="P327" s="39">
        <v>0.18</v>
      </c>
      <c r="Q327" s="39">
        <v>0.05</v>
      </c>
      <c r="R327" s="39">
        <v>0.42</v>
      </c>
      <c r="T327" s="122"/>
      <c r="U327" s="122"/>
      <c r="V327" s="122"/>
      <c r="W327" s="122"/>
    </row>
    <row r="328" spans="1:23" x14ac:dyDescent="0.25">
      <c r="A328" s="21">
        <v>18</v>
      </c>
      <c r="B328" s="21" t="s">
        <v>123</v>
      </c>
      <c r="C328" s="22">
        <v>1</v>
      </c>
      <c r="D328" s="68">
        <f>SUM(D311:D327)</f>
        <v>60248</v>
      </c>
      <c r="E328" s="24">
        <f t="shared" si="7"/>
        <v>26.130000000000006</v>
      </c>
      <c r="F328" s="26">
        <v>1.82</v>
      </c>
      <c r="G328" s="26">
        <v>3.75</v>
      </c>
      <c r="H328" s="26">
        <v>7.24</v>
      </c>
      <c r="I328" s="181">
        <v>4.43</v>
      </c>
      <c r="J328" s="182"/>
      <c r="K328" s="25">
        <v>0.49</v>
      </c>
      <c r="L328" s="21">
        <v>1.1100000000000001</v>
      </c>
      <c r="M328" s="26">
        <v>0.09</v>
      </c>
      <c r="N328" s="112">
        <v>7.02</v>
      </c>
      <c r="O328" s="39">
        <v>0.03</v>
      </c>
      <c r="P328" s="39">
        <v>0.17</v>
      </c>
      <c r="Q328" s="39">
        <v>0.05</v>
      </c>
      <c r="R328" s="39">
        <v>0.42</v>
      </c>
      <c r="T328" s="122"/>
      <c r="U328" s="122"/>
      <c r="V328" s="122"/>
      <c r="W328" s="122"/>
    </row>
    <row r="329" spans="1:23" x14ac:dyDescent="0.25">
      <c r="A329" s="21">
        <v>19</v>
      </c>
      <c r="B329" s="21" t="s">
        <v>31</v>
      </c>
      <c r="C329" s="22">
        <v>10</v>
      </c>
      <c r="D329" s="54"/>
      <c r="E329" s="24">
        <f t="shared" si="7"/>
        <v>25.659999999999997</v>
      </c>
      <c r="F329" s="26">
        <v>1.82</v>
      </c>
      <c r="G329" s="26">
        <v>3.75</v>
      </c>
      <c r="H329" s="26">
        <v>7.24</v>
      </c>
      <c r="I329" s="181">
        <v>4.12</v>
      </c>
      <c r="J329" s="182"/>
      <c r="K329" s="25">
        <v>0.38</v>
      </c>
      <c r="L329" s="21">
        <v>1.1100000000000001</v>
      </c>
      <c r="M329" s="26">
        <v>0.09</v>
      </c>
      <c r="N329" s="112">
        <v>7.02</v>
      </c>
      <c r="O329" s="39">
        <v>0.02</v>
      </c>
      <c r="P329" s="39">
        <v>0.13</v>
      </c>
      <c r="Q329" s="39">
        <v>0.04</v>
      </c>
      <c r="R329" s="28">
        <v>0.32</v>
      </c>
      <c r="T329" s="122"/>
      <c r="U329" s="122"/>
      <c r="V329" s="122"/>
      <c r="W329" s="122"/>
    </row>
    <row r="330" spans="1:23" x14ac:dyDescent="0.25">
      <c r="A330" s="21">
        <v>20</v>
      </c>
      <c r="B330" s="21" t="s">
        <v>20</v>
      </c>
      <c r="C330" s="22" t="s">
        <v>132</v>
      </c>
      <c r="D330" s="54"/>
      <c r="E330" s="24">
        <f t="shared" si="7"/>
        <v>28.349999999999994</v>
      </c>
      <c r="F330" s="26">
        <v>1.82</v>
      </c>
      <c r="G330" s="26">
        <v>3.75</v>
      </c>
      <c r="H330" s="26">
        <v>7.24</v>
      </c>
      <c r="I330" s="181">
        <v>6.8</v>
      </c>
      <c r="J330" s="182"/>
      <c r="K330" s="25">
        <v>0.34</v>
      </c>
      <c r="L330" s="21">
        <v>1.1100000000000001</v>
      </c>
      <c r="M330" s="26">
        <v>0.09</v>
      </c>
      <c r="N330" s="112">
        <v>7.02</v>
      </c>
      <c r="O330" s="39">
        <v>0.02</v>
      </c>
      <c r="P330" s="39">
        <v>0.13</v>
      </c>
      <c r="Q330" s="39">
        <v>0.04</v>
      </c>
      <c r="R330" s="39">
        <v>0.33</v>
      </c>
      <c r="T330" s="122"/>
      <c r="U330" s="122"/>
      <c r="V330" s="122"/>
      <c r="W330" s="122"/>
    </row>
    <row r="331" spans="1:23" x14ac:dyDescent="0.25">
      <c r="A331" s="21">
        <v>21</v>
      </c>
      <c r="B331" s="21" t="s">
        <v>20</v>
      </c>
      <c r="C331" s="22" t="s">
        <v>133</v>
      </c>
      <c r="D331" s="54"/>
      <c r="E331" s="24">
        <f t="shared" si="7"/>
        <v>28.359999999999996</v>
      </c>
      <c r="F331" s="26">
        <v>1.82</v>
      </c>
      <c r="G331" s="26">
        <v>3.75</v>
      </c>
      <c r="H331" s="26">
        <v>7.24</v>
      </c>
      <c r="I331" s="181">
        <v>6.81</v>
      </c>
      <c r="J331" s="182"/>
      <c r="K331" s="25">
        <v>0.34</v>
      </c>
      <c r="L331" s="21">
        <v>1.1100000000000001</v>
      </c>
      <c r="M331" s="26">
        <v>0.09</v>
      </c>
      <c r="N331" s="112">
        <v>7.02</v>
      </c>
      <c r="O331" s="39">
        <v>0.02</v>
      </c>
      <c r="P331" s="39">
        <v>0.13</v>
      </c>
      <c r="Q331" s="39">
        <v>0.04</v>
      </c>
      <c r="R331" s="39">
        <v>0.33</v>
      </c>
      <c r="T331" s="122"/>
      <c r="U331" s="122"/>
      <c r="V331" s="122"/>
      <c r="W331" s="122"/>
    </row>
    <row r="332" spans="1:23" x14ac:dyDescent="0.25">
      <c r="A332" s="21">
        <v>22</v>
      </c>
      <c r="B332" s="21" t="s">
        <v>20</v>
      </c>
      <c r="C332" s="22">
        <v>30</v>
      </c>
      <c r="D332" s="54"/>
      <c r="E332" s="24">
        <f t="shared" si="7"/>
        <v>28.429999999999996</v>
      </c>
      <c r="F332" s="26">
        <v>1.82</v>
      </c>
      <c r="G332" s="26">
        <v>3.75</v>
      </c>
      <c r="H332" s="26">
        <v>7.24</v>
      </c>
      <c r="I332" s="181">
        <v>6.8</v>
      </c>
      <c r="J332" s="182"/>
      <c r="K332" s="25">
        <v>0.66</v>
      </c>
      <c r="L332" s="21">
        <v>1.1100000000000001</v>
      </c>
      <c r="M332" s="26">
        <v>0.09</v>
      </c>
      <c r="N332" s="112">
        <v>7.02</v>
      </c>
      <c r="O332" s="39">
        <v>0.03</v>
      </c>
      <c r="P332" s="39">
        <v>0.15</v>
      </c>
      <c r="Q332" s="39">
        <v>0.04</v>
      </c>
      <c r="R332" s="39">
        <v>0.38</v>
      </c>
      <c r="T332" s="122"/>
      <c r="U332" s="122"/>
      <c r="V332" s="122"/>
      <c r="W332" s="122"/>
    </row>
    <row r="333" spans="1:23" x14ac:dyDescent="0.25">
      <c r="A333" s="21">
        <v>23</v>
      </c>
      <c r="B333" s="21" t="s">
        <v>20</v>
      </c>
      <c r="C333" s="22" t="s">
        <v>134</v>
      </c>
      <c r="D333" s="54"/>
      <c r="E333" s="24">
        <f t="shared" si="7"/>
        <v>28.38</v>
      </c>
      <c r="F333" s="26">
        <v>1.82</v>
      </c>
      <c r="G333" s="26">
        <v>3.75</v>
      </c>
      <c r="H333" s="26">
        <v>7.24</v>
      </c>
      <c r="I333" s="181">
        <v>6.82</v>
      </c>
      <c r="J333" s="182"/>
      <c r="K333" s="25">
        <v>0.33</v>
      </c>
      <c r="L333" s="21">
        <v>1.1100000000000001</v>
      </c>
      <c r="M333" s="26">
        <v>0.09</v>
      </c>
      <c r="N333" s="112">
        <v>7.02</v>
      </c>
      <c r="O333" s="39">
        <v>0.02</v>
      </c>
      <c r="P333" s="39">
        <v>0.13</v>
      </c>
      <c r="Q333" s="39">
        <v>0.04</v>
      </c>
      <c r="R333" s="39">
        <v>0.34</v>
      </c>
      <c r="T333" s="122"/>
      <c r="U333" s="122"/>
      <c r="V333" s="122"/>
      <c r="W333" s="122"/>
    </row>
    <row r="334" spans="1:23" x14ac:dyDescent="0.25">
      <c r="A334" s="21">
        <v>24</v>
      </c>
      <c r="B334" s="21" t="s">
        <v>20</v>
      </c>
      <c r="C334" s="22" t="s">
        <v>135</v>
      </c>
      <c r="D334" s="54"/>
      <c r="E334" s="24">
        <f t="shared" si="7"/>
        <v>28.28</v>
      </c>
      <c r="F334" s="26">
        <v>1.82</v>
      </c>
      <c r="G334" s="26">
        <v>3.75</v>
      </c>
      <c r="H334" s="26">
        <v>7.24</v>
      </c>
      <c r="I334" s="181">
        <v>6.82</v>
      </c>
      <c r="J334" s="182"/>
      <c r="K334" s="25">
        <v>0.33</v>
      </c>
      <c r="L334" s="21">
        <v>1.1100000000000001</v>
      </c>
      <c r="M334" s="26">
        <v>0.09</v>
      </c>
      <c r="N334" s="112">
        <v>7.02</v>
      </c>
      <c r="O334" s="39">
        <v>0.02</v>
      </c>
      <c r="P334" s="39">
        <v>0.11</v>
      </c>
      <c r="Q334" s="39">
        <v>0.03</v>
      </c>
      <c r="R334" s="39">
        <v>0.27</v>
      </c>
      <c r="T334" s="122"/>
      <c r="U334" s="122"/>
      <c r="V334" s="122"/>
      <c r="W334" s="122"/>
    </row>
    <row r="335" spans="1:23" x14ac:dyDescent="0.25">
      <c r="A335" s="21">
        <v>25</v>
      </c>
      <c r="B335" s="21" t="s">
        <v>20</v>
      </c>
      <c r="C335" s="22" t="s">
        <v>136</v>
      </c>
      <c r="D335" s="54"/>
      <c r="E335" s="24">
        <f t="shared" si="7"/>
        <v>28.349999999999998</v>
      </c>
      <c r="F335" s="26">
        <v>1.82</v>
      </c>
      <c r="G335" s="26">
        <v>3.75</v>
      </c>
      <c r="H335" s="26">
        <v>7.24</v>
      </c>
      <c r="I335" s="181">
        <v>6.81</v>
      </c>
      <c r="J335" s="182"/>
      <c r="K335" s="25">
        <v>0.34</v>
      </c>
      <c r="L335" s="21">
        <v>1.1100000000000001</v>
      </c>
      <c r="M335" s="26">
        <v>0.09</v>
      </c>
      <c r="N335" s="112">
        <v>7.02</v>
      </c>
      <c r="O335" s="39">
        <v>0.02</v>
      </c>
      <c r="P335" s="39">
        <v>0.13</v>
      </c>
      <c r="Q335" s="39">
        <v>0.04</v>
      </c>
      <c r="R335" s="39">
        <v>0.32</v>
      </c>
      <c r="T335" s="122"/>
      <c r="U335" s="122"/>
      <c r="V335" s="122"/>
      <c r="W335" s="122"/>
    </row>
    <row r="336" spans="1:23" x14ac:dyDescent="0.25">
      <c r="A336" s="21">
        <v>26</v>
      </c>
      <c r="B336" s="21" t="s">
        <v>20</v>
      </c>
      <c r="C336" s="22">
        <v>42</v>
      </c>
      <c r="D336" s="54"/>
      <c r="E336" s="24">
        <f t="shared" si="7"/>
        <v>28.359999999999996</v>
      </c>
      <c r="F336" s="26">
        <v>1.82</v>
      </c>
      <c r="G336" s="26">
        <v>3.75</v>
      </c>
      <c r="H336" s="26">
        <v>7.24</v>
      </c>
      <c r="I336" s="181">
        <v>6.8</v>
      </c>
      <c r="J336" s="182"/>
      <c r="K336" s="25">
        <v>0.33</v>
      </c>
      <c r="L336" s="21">
        <v>1.1100000000000001</v>
      </c>
      <c r="M336" s="26">
        <v>0.09</v>
      </c>
      <c r="N336" s="112">
        <v>7.02</v>
      </c>
      <c r="O336" s="39">
        <v>0.02</v>
      </c>
      <c r="P336" s="39">
        <v>0.13</v>
      </c>
      <c r="Q336" s="39">
        <v>0.04</v>
      </c>
      <c r="R336" s="39">
        <v>0.34</v>
      </c>
      <c r="T336" s="122"/>
      <c r="U336" s="122"/>
      <c r="V336" s="122"/>
      <c r="W336" s="122"/>
    </row>
    <row r="337" spans="1:23" x14ac:dyDescent="0.25">
      <c r="A337" s="21">
        <v>27</v>
      </c>
      <c r="B337" s="21" t="s">
        <v>20</v>
      </c>
      <c r="C337" s="22">
        <v>50</v>
      </c>
      <c r="D337" s="54"/>
      <c r="E337" s="24">
        <f t="shared" si="7"/>
        <v>28.240000000000002</v>
      </c>
      <c r="F337" s="26">
        <v>1.82</v>
      </c>
      <c r="G337" s="26">
        <v>3.75</v>
      </c>
      <c r="H337" s="26">
        <v>7.24</v>
      </c>
      <c r="I337" s="181">
        <v>6.8</v>
      </c>
      <c r="J337" s="182"/>
      <c r="K337" s="25">
        <v>0.33</v>
      </c>
      <c r="L337" s="21">
        <v>1.1100000000000001</v>
      </c>
      <c r="M337" s="26">
        <v>0.09</v>
      </c>
      <c r="N337" s="112">
        <v>7.02</v>
      </c>
      <c r="O337" s="39">
        <v>0.02</v>
      </c>
      <c r="P337" s="39">
        <v>0.1</v>
      </c>
      <c r="Q337" s="39">
        <v>0.03</v>
      </c>
      <c r="R337" s="39">
        <v>0.26</v>
      </c>
      <c r="T337" s="122"/>
      <c r="U337" s="122"/>
      <c r="V337" s="122"/>
      <c r="W337" s="122"/>
    </row>
    <row r="338" spans="1:23" x14ac:dyDescent="0.25">
      <c r="A338" s="21">
        <v>28</v>
      </c>
      <c r="B338" s="21" t="s">
        <v>20</v>
      </c>
      <c r="C338" s="22">
        <v>52</v>
      </c>
      <c r="D338" s="54"/>
      <c r="E338" s="24">
        <f t="shared" si="7"/>
        <v>28.420000000000005</v>
      </c>
      <c r="F338" s="26">
        <v>1.82</v>
      </c>
      <c r="G338" s="26">
        <v>3.75</v>
      </c>
      <c r="H338" s="26">
        <v>7.24</v>
      </c>
      <c r="I338" s="181">
        <v>6.72</v>
      </c>
      <c r="J338" s="182"/>
      <c r="K338" s="25">
        <v>0.43</v>
      </c>
      <c r="L338" s="21">
        <v>1.1100000000000001</v>
      </c>
      <c r="M338" s="26">
        <v>0.09</v>
      </c>
      <c r="N338" s="112">
        <v>7.02</v>
      </c>
      <c r="O338" s="39">
        <v>0.03</v>
      </c>
      <c r="P338" s="39">
        <v>0.17</v>
      </c>
      <c r="Q338" s="39">
        <v>0.05</v>
      </c>
      <c r="R338" s="39">
        <v>0.42</v>
      </c>
      <c r="T338" s="122"/>
      <c r="U338" s="122"/>
      <c r="V338" s="122"/>
      <c r="W338" s="122"/>
    </row>
    <row r="339" spans="1:23" x14ac:dyDescent="0.25">
      <c r="A339" s="21">
        <v>29</v>
      </c>
      <c r="B339" s="21" t="s">
        <v>22</v>
      </c>
      <c r="C339" s="22">
        <v>2</v>
      </c>
      <c r="D339" s="54"/>
      <c r="E339" s="24">
        <f t="shared" si="7"/>
        <v>23.689999999999998</v>
      </c>
      <c r="F339" s="26">
        <v>1.82</v>
      </c>
      <c r="G339" s="26">
        <v>3.75</v>
      </c>
      <c r="H339" s="26">
        <v>7.24</v>
      </c>
      <c r="I339" s="181">
        <v>2.2999999999999998</v>
      </c>
      <c r="J339" s="182"/>
      <c r="K339" s="25">
        <v>0.33</v>
      </c>
      <c r="L339" s="21">
        <v>1.1100000000000001</v>
      </c>
      <c r="M339" s="26">
        <v>0.09</v>
      </c>
      <c r="N339" s="112">
        <v>7.02</v>
      </c>
      <c r="O339" s="39">
        <v>0.02</v>
      </c>
      <c r="P339" s="39">
        <v>0.1</v>
      </c>
      <c r="Q339" s="39">
        <v>0.02</v>
      </c>
      <c r="R339" s="39">
        <v>0.22</v>
      </c>
      <c r="T339" s="122"/>
      <c r="U339" s="122"/>
      <c r="V339" s="122"/>
      <c r="W339" s="122"/>
    </row>
    <row r="340" spans="1:23" x14ac:dyDescent="0.25">
      <c r="A340" s="21">
        <v>30</v>
      </c>
      <c r="B340" s="21" t="s">
        <v>130</v>
      </c>
      <c r="C340" s="22">
        <v>10</v>
      </c>
      <c r="D340" s="54"/>
      <c r="E340" s="24">
        <f t="shared" si="7"/>
        <v>25.88</v>
      </c>
      <c r="F340" s="26">
        <v>1.82</v>
      </c>
      <c r="G340" s="26">
        <v>3.75</v>
      </c>
      <c r="H340" s="26">
        <v>7.24</v>
      </c>
      <c r="I340" s="181">
        <v>4.32</v>
      </c>
      <c r="J340" s="182"/>
      <c r="K340" s="25">
        <v>0.27</v>
      </c>
      <c r="L340" s="21">
        <v>1.1100000000000001</v>
      </c>
      <c r="M340" s="26">
        <v>0.09</v>
      </c>
      <c r="N340" s="112">
        <v>7.02</v>
      </c>
      <c r="O340" s="39">
        <v>0.02</v>
      </c>
      <c r="P340" s="39">
        <v>0.14000000000000001</v>
      </c>
      <c r="Q340" s="39">
        <v>0.04</v>
      </c>
      <c r="R340" s="39">
        <v>0.33</v>
      </c>
      <c r="T340" s="122"/>
      <c r="U340" s="122"/>
      <c r="V340" s="122"/>
      <c r="W340" s="122"/>
    </row>
    <row r="341" spans="1:23" x14ac:dyDescent="0.25">
      <c r="A341" s="21">
        <v>31</v>
      </c>
      <c r="B341" s="21" t="s">
        <v>130</v>
      </c>
      <c r="C341" s="22">
        <v>12</v>
      </c>
      <c r="D341" s="54"/>
      <c r="E341" s="24">
        <f t="shared" si="7"/>
        <v>25.76</v>
      </c>
      <c r="F341" s="26">
        <v>1.82</v>
      </c>
      <c r="G341" s="26">
        <v>3.75</v>
      </c>
      <c r="H341" s="26">
        <v>7.24</v>
      </c>
      <c r="I341" s="181">
        <v>4.13</v>
      </c>
      <c r="J341" s="182"/>
      <c r="K341" s="25">
        <v>0.28999999999999998</v>
      </c>
      <c r="L341" s="21">
        <v>1.1100000000000001</v>
      </c>
      <c r="M341" s="26">
        <v>0.09</v>
      </c>
      <c r="N341" s="112">
        <v>7.02</v>
      </c>
      <c r="O341" s="39">
        <v>0.03</v>
      </c>
      <c r="P341" s="39">
        <v>0.16</v>
      </c>
      <c r="Q341" s="39">
        <v>0.04</v>
      </c>
      <c r="R341" s="39">
        <v>0.37</v>
      </c>
      <c r="T341" s="122"/>
      <c r="U341" s="122"/>
      <c r="V341" s="122"/>
      <c r="W341" s="122"/>
    </row>
    <row r="342" spans="1:23" x14ac:dyDescent="0.25">
      <c r="A342" s="21">
        <v>33</v>
      </c>
      <c r="B342" s="21" t="s">
        <v>130</v>
      </c>
      <c r="C342" s="22">
        <v>5</v>
      </c>
      <c r="D342" s="54"/>
      <c r="E342" s="24">
        <f t="shared" si="7"/>
        <v>25.69</v>
      </c>
      <c r="F342" s="26">
        <v>1.82</v>
      </c>
      <c r="G342" s="26">
        <v>3.75</v>
      </c>
      <c r="H342" s="26">
        <v>7.24</v>
      </c>
      <c r="I342" s="181">
        <v>4.05</v>
      </c>
      <c r="J342" s="182"/>
      <c r="K342" s="25">
        <v>0.47</v>
      </c>
      <c r="L342" s="21">
        <v>1.1100000000000001</v>
      </c>
      <c r="M342" s="26">
        <v>0.09</v>
      </c>
      <c r="N342" s="112">
        <v>7.02</v>
      </c>
      <c r="O342" s="39">
        <v>0.03</v>
      </c>
      <c r="P342" s="39">
        <v>0.17</v>
      </c>
      <c r="Q342" s="39">
        <v>0.04</v>
      </c>
      <c r="R342" s="39">
        <v>0.37</v>
      </c>
      <c r="T342" s="122"/>
      <c r="U342" s="122"/>
      <c r="V342" s="122"/>
      <c r="W342" s="122"/>
    </row>
    <row r="343" spans="1:23" x14ac:dyDescent="0.25">
      <c r="A343" s="21">
        <v>34.3333333333333</v>
      </c>
      <c r="B343" s="21" t="s">
        <v>130</v>
      </c>
      <c r="C343" s="22">
        <v>8</v>
      </c>
      <c r="D343" s="54"/>
      <c r="E343" s="24">
        <f t="shared" ref="E343:E359" si="8">F343+G343+H343+I343+L343+M343+N343+O343+P343+Q343+R343</f>
        <v>25.65</v>
      </c>
      <c r="F343" s="26">
        <v>1.82</v>
      </c>
      <c r="G343" s="26">
        <v>3.75</v>
      </c>
      <c r="H343" s="26">
        <v>7.24</v>
      </c>
      <c r="I343" s="181">
        <v>4.04</v>
      </c>
      <c r="J343" s="182"/>
      <c r="K343" s="25">
        <v>0.3</v>
      </c>
      <c r="L343" s="21">
        <v>1.1100000000000001</v>
      </c>
      <c r="M343" s="26">
        <v>0.09</v>
      </c>
      <c r="N343" s="112">
        <v>7.02</v>
      </c>
      <c r="O343" s="39">
        <v>0.02</v>
      </c>
      <c r="P343" s="39">
        <v>0.16</v>
      </c>
      <c r="Q343" s="39">
        <v>0.04</v>
      </c>
      <c r="R343" s="39">
        <v>0.36</v>
      </c>
      <c r="T343" s="122"/>
      <c r="U343" s="122"/>
      <c r="V343" s="122"/>
      <c r="W343" s="122"/>
    </row>
    <row r="344" spans="1:23" x14ac:dyDescent="0.25">
      <c r="A344" s="21">
        <v>35.8333333333333</v>
      </c>
      <c r="B344" s="21" t="s">
        <v>130</v>
      </c>
      <c r="C344" s="22" t="s">
        <v>138</v>
      </c>
      <c r="D344" s="54"/>
      <c r="E344" s="24">
        <f t="shared" si="8"/>
        <v>28.25</v>
      </c>
      <c r="F344" s="26">
        <v>1.82</v>
      </c>
      <c r="G344" s="26">
        <v>3.75</v>
      </c>
      <c r="H344" s="26">
        <v>7.24</v>
      </c>
      <c r="I344" s="181">
        <v>6.8</v>
      </c>
      <c r="J344" s="182"/>
      <c r="K344" s="25">
        <v>0.33</v>
      </c>
      <c r="L344" s="21">
        <v>1.1100000000000001</v>
      </c>
      <c r="M344" s="26">
        <v>0.09</v>
      </c>
      <c r="N344" s="112">
        <v>7.02</v>
      </c>
      <c r="O344" s="39">
        <v>0.02</v>
      </c>
      <c r="P344" s="39">
        <v>0.11</v>
      </c>
      <c r="Q344" s="39">
        <v>0.03</v>
      </c>
      <c r="R344" s="39">
        <v>0.26</v>
      </c>
      <c r="T344" s="122"/>
      <c r="U344" s="122"/>
      <c r="V344" s="122"/>
      <c r="W344" s="122"/>
    </row>
    <row r="345" spans="1:23" x14ac:dyDescent="0.25">
      <c r="A345" s="21">
        <v>37.3333333333333</v>
      </c>
      <c r="B345" s="21" t="s">
        <v>131</v>
      </c>
      <c r="C345" s="22">
        <v>5</v>
      </c>
      <c r="D345" s="54"/>
      <c r="E345" s="24">
        <f t="shared" si="8"/>
        <v>25.629999999999995</v>
      </c>
      <c r="F345" s="26">
        <v>1.82</v>
      </c>
      <c r="G345" s="26">
        <v>3.75</v>
      </c>
      <c r="H345" s="26">
        <v>7.24</v>
      </c>
      <c r="I345" s="181">
        <v>4.0199999999999996</v>
      </c>
      <c r="J345" s="182"/>
      <c r="K345" s="25">
        <v>0.28000000000000003</v>
      </c>
      <c r="L345" s="21">
        <v>1.1100000000000001</v>
      </c>
      <c r="M345" s="26">
        <v>0.09</v>
      </c>
      <c r="N345" s="112">
        <v>7.02</v>
      </c>
      <c r="O345" s="39">
        <v>0.02</v>
      </c>
      <c r="P345" s="39">
        <v>0.16</v>
      </c>
      <c r="Q345" s="39">
        <v>0.04</v>
      </c>
      <c r="R345" s="28">
        <v>0.36</v>
      </c>
      <c r="T345" s="122"/>
      <c r="U345" s="122"/>
      <c r="V345" s="122"/>
      <c r="W345" s="122"/>
    </row>
    <row r="346" spans="1:23" x14ac:dyDescent="0.25">
      <c r="A346" s="21">
        <v>38.8333333333333</v>
      </c>
      <c r="B346" s="62" t="s">
        <v>98</v>
      </c>
      <c r="C346" s="63">
        <v>5</v>
      </c>
      <c r="D346" s="31"/>
      <c r="E346" s="24">
        <f t="shared" si="8"/>
        <v>25.49</v>
      </c>
      <c r="F346" s="26">
        <v>1.82</v>
      </c>
      <c r="G346" s="26">
        <v>3.75</v>
      </c>
      <c r="H346" s="26">
        <v>7.24</v>
      </c>
      <c r="I346" s="177">
        <v>4.0199999999999996</v>
      </c>
      <c r="J346" s="178"/>
      <c r="K346" s="25">
        <v>0.63</v>
      </c>
      <c r="L346" s="21">
        <v>1.1100000000000001</v>
      </c>
      <c r="M346" s="24">
        <v>0.09</v>
      </c>
      <c r="N346" s="112">
        <v>7.02</v>
      </c>
      <c r="O346" s="39">
        <v>0.02</v>
      </c>
      <c r="P346" s="39">
        <v>0.11</v>
      </c>
      <c r="Q346" s="39">
        <v>0.03</v>
      </c>
      <c r="R346" s="39">
        <v>0.28000000000000003</v>
      </c>
      <c r="T346" s="122"/>
      <c r="U346" s="122"/>
      <c r="V346" s="122"/>
      <c r="W346" s="122"/>
    </row>
    <row r="347" spans="1:23" x14ac:dyDescent="0.25">
      <c r="A347" s="21">
        <v>40.3333333333333</v>
      </c>
      <c r="B347" s="21" t="s">
        <v>98</v>
      </c>
      <c r="C347" s="22">
        <v>10</v>
      </c>
      <c r="D347" s="54"/>
      <c r="E347" s="24">
        <f t="shared" si="8"/>
        <v>25.8</v>
      </c>
      <c r="F347" s="26">
        <v>1.82</v>
      </c>
      <c r="G347" s="26">
        <v>3.75</v>
      </c>
      <c r="H347" s="26">
        <v>7.24</v>
      </c>
      <c r="I347" s="181">
        <v>4.0199999999999996</v>
      </c>
      <c r="J347" s="182"/>
      <c r="K347" s="25">
        <v>0.27</v>
      </c>
      <c r="L347" s="21">
        <v>1.1100000000000001</v>
      </c>
      <c r="M347" s="26">
        <v>0.09</v>
      </c>
      <c r="N347" s="112">
        <v>7.02</v>
      </c>
      <c r="O347" s="39">
        <v>0.03</v>
      </c>
      <c r="P347" s="39">
        <v>0.19</v>
      </c>
      <c r="Q347" s="39">
        <v>0.05</v>
      </c>
      <c r="R347" s="39">
        <v>0.48</v>
      </c>
      <c r="T347" s="122"/>
      <c r="U347" s="122"/>
      <c r="V347" s="122"/>
      <c r="W347" s="122"/>
    </row>
    <row r="348" spans="1:23" x14ac:dyDescent="0.25">
      <c r="A348" s="21">
        <v>41.8333333333333</v>
      </c>
      <c r="B348" s="21" t="s">
        <v>139</v>
      </c>
      <c r="C348" s="22">
        <v>1</v>
      </c>
      <c r="D348" s="54"/>
      <c r="E348" s="24">
        <f t="shared" si="8"/>
        <v>25.79</v>
      </c>
      <c r="F348" s="26">
        <v>1.82</v>
      </c>
      <c r="G348" s="26">
        <v>3.75</v>
      </c>
      <c r="H348" s="26">
        <v>7.24</v>
      </c>
      <c r="I348" s="181">
        <v>4.0199999999999996</v>
      </c>
      <c r="J348" s="182"/>
      <c r="K348" s="25">
        <v>0.4</v>
      </c>
      <c r="L348" s="21">
        <v>1.1100000000000001</v>
      </c>
      <c r="M348" s="26">
        <v>0.09</v>
      </c>
      <c r="N348" s="112">
        <v>7.02</v>
      </c>
      <c r="O348" s="39">
        <v>0.03</v>
      </c>
      <c r="P348" s="39">
        <v>0.2</v>
      </c>
      <c r="Q348" s="39">
        <v>0.05</v>
      </c>
      <c r="R348" s="28">
        <v>0.46</v>
      </c>
      <c r="T348" s="122"/>
      <c r="U348" s="122"/>
      <c r="V348" s="122"/>
      <c r="W348" s="122"/>
    </row>
    <row r="349" spans="1:23" x14ac:dyDescent="0.25">
      <c r="A349" s="21">
        <v>43.3333333333333</v>
      </c>
      <c r="B349" s="21" t="s">
        <v>139</v>
      </c>
      <c r="C349" s="22">
        <v>12</v>
      </c>
      <c r="D349" s="54"/>
      <c r="E349" s="24">
        <f t="shared" si="8"/>
        <v>25.680000000000003</v>
      </c>
      <c r="F349" s="26">
        <v>1.82</v>
      </c>
      <c r="G349" s="26">
        <v>3.75</v>
      </c>
      <c r="H349" s="26">
        <v>7.24</v>
      </c>
      <c r="I349" s="181">
        <v>4.04</v>
      </c>
      <c r="J349" s="182"/>
      <c r="K349" s="25">
        <v>0.56000000000000005</v>
      </c>
      <c r="L349" s="21">
        <v>1.1100000000000001</v>
      </c>
      <c r="M349" s="26">
        <v>0.09</v>
      </c>
      <c r="N349" s="112">
        <v>7.02</v>
      </c>
      <c r="O349" s="39">
        <v>0.03</v>
      </c>
      <c r="P349" s="39">
        <v>0.17</v>
      </c>
      <c r="Q349" s="39">
        <v>0.04</v>
      </c>
      <c r="R349" s="39">
        <v>0.37</v>
      </c>
      <c r="T349" s="122"/>
      <c r="U349" s="122"/>
      <c r="V349" s="122"/>
      <c r="W349" s="122"/>
    </row>
    <row r="350" spans="1:23" x14ac:dyDescent="0.25">
      <c r="A350" s="21">
        <v>44.8333333333333</v>
      </c>
      <c r="B350" s="21" t="s">
        <v>139</v>
      </c>
      <c r="C350" s="22" t="s">
        <v>140</v>
      </c>
      <c r="D350" s="54"/>
      <c r="E350" s="24">
        <f t="shared" si="8"/>
        <v>28.050000000000004</v>
      </c>
      <c r="F350" s="26">
        <v>1.82</v>
      </c>
      <c r="G350" s="26">
        <v>3.75</v>
      </c>
      <c r="H350" s="26">
        <v>7.24</v>
      </c>
      <c r="I350" s="181">
        <v>6.81</v>
      </c>
      <c r="J350" s="182"/>
      <c r="K350" s="25">
        <v>0.3</v>
      </c>
      <c r="L350" s="21">
        <v>1.1100000000000001</v>
      </c>
      <c r="M350" s="26">
        <v>0.09</v>
      </c>
      <c r="N350" s="112">
        <v>7.02</v>
      </c>
      <c r="O350" s="39">
        <v>0.01</v>
      </c>
      <c r="P350" s="39">
        <v>0.05</v>
      </c>
      <c r="Q350" s="39">
        <v>0.01</v>
      </c>
      <c r="R350" s="39">
        <v>0.14000000000000001</v>
      </c>
      <c r="T350" s="122"/>
      <c r="U350" s="122"/>
      <c r="V350" s="122"/>
      <c r="W350" s="122"/>
    </row>
    <row r="351" spans="1:23" x14ac:dyDescent="0.25">
      <c r="A351" s="21">
        <v>46.3333333333333</v>
      </c>
      <c r="B351" s="21" t="s">
        <v>139</v>
      </c>
      <c r="C351" s="22">
        <v>14</v>
      </c>
      <c r="D351" s="54"/>
      <c r="E351" s="24">
        <f t="shared" si="8"/>
        <v>25.740000000000002</v>
      </c>
      <c r="F351" s="26">
        <v>1.82</v>
      </c>
      <c r="G351" s="26">
        <v>3.75</v>
      </c>
      <c r="H351" s="26">
        <v>7.24</v>
      </c>
      <c r="I351" s="181">
        <v>4.0199999999999996</v>
      </c>
      <c r="J351" s="182"/>
      <c r="K351" s="25">
        <v>0.37</v>
      </c>
      <c r="L351" s="21">
        <v>1.1100000000000001</v>
      </c>
      <c r="M351" s="26">
        <v>0.09</v>
      </c>
      <c r="N351" s="112">
        <v>7.02</v>
      </c>
      <c r="O351" s="39">
        <v>0.03</v>
      </c>
      <c r="P351" s="39">
        <v>0.19</v>
      </c>
      <c r="Q351" s="39">
        <v>0.05</v>
      </c>
      <c r="R351" s="39">
        <v>0.42</v>
      </c>
      <c r="T351" s="122"/>
      <c r="U351" s="122"/>
      <c r="V351" s="122"/>
      <c r="W351" s="122"/>
    </row>
    <row r="352" spans="1:23" x14ac:dyDescent="0.25">
      <c r="A352" s="21">
        <v>47.8333333333333</v>
      </c>
      <c r="B352" s="21" t="s">
        <v>139</v>
      </c>
      <c r="C352" s="22" t="s">
        <v>141</v>
      </c>
      <c r="D352" s="54"/>
      <c r="E352" s="24">
        <f t="shared" si="8"/>
        <v>28.040000000000003</v>
      </c>
      <c r="F352" s="26">
        <v>1.82</v>
      </c>
      <c r="G352" s="26">
        <v>3.75</v>
      </c>
      <c r="H352" s="26">
        <v>7.24</v>
      </c>
      <c r="I352" s="181">
        <v>6.81</v>
      </c>
      <c r="J352" s="182"/>
      <c r="K352" s="25">
        <v>0.31</v>
      </c>
      <c r="L352" s="21">
        <v>1.1100000000000001</v>
      </c>
      <c r="M352" s="26">
        <v>0.09</v>
      </c>
      <c r="N352" s="112">
        <v>7.02</v>
      </c>
      <c r="O352" s="39">
        <v>0.01</v>
      </c>
      <c r="P352" s="39">
        <v>0.05</v>
      </c>
      <c r="Q352" s="39">
        <v>0.01</v>
      </c>
      <c r="R352" s="39">
        <v>0.13</v>
      </c>
      <c r="T352" s="122"/>
      <c r="U352" s="122"/>
      <c r="V352" s="122"/>
      <c r="W352" s="122"/>
    </row>
    <row r="353" spans="1:23" x14ac:dyDescent="0.25">
      <c r="A353" s="21">
        <v>49.3333333333333</v>
      </c>
      <c r="B353" s="21" t="s">
        <v>139</v>
      </c>
      <c r="C353" s="22">
        <v>16</v>
      </c>
      <c r="D353" s="54"/>
      <c r="E353" s="24">
        <f t="shared" si="8"/>
        <v>25.68</v>
      </c>
      <c r="F353" s="26">
        <v>1.82</v>
      </c>
      <c r="G353" s="26">
        <v>3.75</v>
      </c>
      <c r="H353" s="26">
        <v>7.24</v>
      </c>
      <c r="I353" s="181">
        <v>4.03</v>
      </c>
      <c r="J353" s="182"/>
      <c r="K353" s="25">
        <v>0.4</v>
      </c>
      <c r="L353" s="21">
        <v>1.1100000000000001</v>
      </c>
      <c r="M353" s="26">
        <v>0.09</v>
      </c>
      <c r="N353" s="112">
        <v>7.02</v>
      </c>
      <c r="O353" s="39">
        <v>0.03</v>
      </c>
      <c r="P353" s="39">
        <v>0.17</v>
      </c>
      <c r="Q353" s="39">
        <v>0.04</v>
      </c>
      <c r="R353" s="39">
        <v>0.38</v>
      </c>
      <c r="T353" s="122"/>
      <c r="U353" s="122"/>
      <c r="V353" s="122"/>
      <c r="W353" s="122"/>
    </row>
    <row r="354" spans="1:23" x14ac:dyDescent="0.25">
      <c r="A354" s="21">
        <v>50.8333333333333</v>
      </c>
      <c r="B354" s="21" t="s">
        <v>139</v>
      </c>
      <c r="C354" s="22">
        <v>18</v>
      </c>
      <c r="D354" s="54"/>
      <c r="E354" s="24">
        <f t="shared" si="8"/>
        <v>25.709999999999997</v>
      </c>
      <c r="F354" s="26">
        <v>1.82</v>
      </c>
      <c r="G354" s="26">
        <v>3.75</v>
      </c>
      <c r="H354" s="26">
        <v>7.24</v>
      </c>
      <c r="I354" s="181">
        <v>4.03</v>
      </c>
      <c r="J354" s="182"/>
      <c r="K354" s="25">
        <v>0.41</v>
      </c>
      <c r="L354" s="21">
        <v>1.1100000000000001</v>
      </c>
      <c r="M354" s="26">
        <v>0.09</v>
      </c>
      <c r="N354" s="112">
        <v>7.02</v>
      </c>
      <c r="O354" s="39">
        <v>0.03</v>
      </c>
      <c r="P354" s="39">
        <v>0.18</v>
      </c>
      <c r="Q354" s="39">
        <v>0.04</v>
      </c>
      <c r="R354" s="39">
        <v>0.4</v>
      </c>
      <c r="T354" s="122"/>
      <c r="U354" s="122"/>
      <c r="V354" s="122"/>
      <c r="W354" s="122"/>
    </row>
    <row r="355" spans="1:23" x14ac:dyDescent="0.25">
      <c r="A355" s="21">
        <v>52.3333333333333</v>
      </c>
      <c r="B355" s="21" t="s">
        <v>139</v>
      </c>
      <c r="C355" s="22">
        <v>3</v>
      </c>
      <c r="D355" s="54"/>
      <c r="E355" s="24">
        <f t="shared" si="8"/>
        <v>25.629999999999995</v>
      </c>
      <c r="F355" s="26">
        <v>1.82</v>
      </c>
      <c r="G355" s="26">
        <v>3.75</v>
      </c>
      <c r="H355" s="26">
        <v>7.24</v>
      </c>
      <c r="I355" s="181">
        <v>4.0199999999999996</v>
      </c>
      <c r="J355" s="182"/>
      <c r="K355" s="25">
        <v>0.35</v>
      </c>
      <c r="L355" s="21">
        <v>1.1100000000000001</v>
      </c>
      <c r="M355" s="26">
        <v>0.09</v>
      </c>
      <c r="N355" s="112">
        <v>7.02</v>
      </c>
      <c r="O355" s="39">
        <v>0.02</v>
      </c>
      <c r="P355" s="39">
        <v>0.16</v>
      </c>
      <c r="Q355" s="39">
        <v>0.04</v>
      </c>
      <c r="R355" s="39">
        <v>0.36</v>
      </c>
      <c r="T355" s="122"/>
      <c r="U355" s="122"/>
      <c r="V355" s="122"/>
      <c r="W355" s="122"/>
    </row>
    <row r="356" spans="1:23" x14ac:dyDescent="0.25">
      <c r="A356" s="21">
        <v>53.8333333333333</v>
      </c>
      <c r="B356" s="21" t="s">
        <v>139</v>
      </c>
      <c r="C356" s="22" t="s">
        <v>142</v>
      </c>
      <c r="D356" s="54"/>
      <c r="E356" s="24">
        <f t="shared" si="8"/>
        <v>25.599999999999994</v>
      </c>
      <c r="F356" s="26">
        <v>1.82</v>
      </c>
      <c r="G356" s="26">
        <v>3.75</v>
      </c>
      <c r="H356" s="26">
        <v>7.24</v>
      </c>
      <c r="I356" s="181">
        <v>4.0199999999999996</v>
      </c>
      <c r="J356" s="182"/>
      <c r="K356" s="25">
        <v>0.3</v>
      </c>
      <c r="L356" s="21">
        <v>1.1100000000000001</v>
      </c>
      <c r="M356" s="26">
        <v>0.09</v>
      </c>
      <c r="N356" s="112">
        <v>7.02</v>
      </c>
      <c r="O356" s="39">
        <v>0.02</v>
      </c>
      <c r="P356" s="39">
        <v>0.15</v>
      </c>
      <c r="Q356" s="39">
        <v>0.04</v>
      </c>
      <c r="R356" s="39">
        <v>0.34</v>
      </c>
      <c r="T356" s="122"/>
      <c r="U356" s="122"/>
      <c r="V356" s="122"/>
      <c r="W356" s="122"/>
    </row>
    <row r="357" spans="1:23" x14ac:dyDescent="0.25">
      <c r="A357" s="21">
        <v>55.3333333333333</v>
      </c>
      <c r="B357" s="21" t="s">
        <v>139</v>
      </c>
      <c r="C357" s="22">
        <v>5</v>
      </c>
      <c r="D357" s="54"/>
      <c r="E357" s="24">
        <f t="shared" si="8"/>
        <v>25.67</v>
      </c>
      <c r="F357" s="26">
        <v>1.82</v>
      </c>
      <c r="G357" s="26">
        <v>3.75</v>
      </c>
      <c r="H357" s="26">
        <v>7.24</v>
      </c>
      <c r="I357" s="181">
        <v>4.03</v>
      </c>
      <c r="J357" s="182"/>
      <c r="K357" s="25">
        <v>0.34</v>
      </c>
      <c r="L357" s="21">
        <v>1.1100000000000001</v>
      </c>
      <c r="M357" s="26">
        <v>0.09</v>
      </c>
      <c r="N357" s="112">
        <v>7.02</v>
      </c>
      <c r="O357" s="39">
        <v>0.03</v>
      </c>
      <c r="P357" s="39">
        <v>0.17</v>
      </c>
      <c r="Q357" s="39">
        <v>0.04</v>
      </c>
      <c r="R357" s="28">
        <v>0.37</v>
      </c>
      <c r="T357" s="122"/>
      <c r="U357" s="122"/>
      <c r="V357" s="122"/>
      <c r="W357" s="122"/>
    </row>
    <row r="358" spans="1:23" x14ac:dyDescent="0.25">
      <c r="A358" s="21">
        <v>56.8333333333333</v>
      </c>
      <c r="B358" s="21" t="s">
        <v>139</v>
      </c>
      <c r="C358" s="22">
        <v>7</v>
      </c>
      <c r="D358" s="54"/>
      <c r="E358" s="24">
        <f t="shared" si="8"/>
        <v>25.549999999999997</v>
      </c>
      <c r="F358" s="26">
        <v>1.82</v>
      </c>
      <c r="G358" s="26">
        <v>3.75</v>
      </c>
      <c r="H358" s="26">
        <v>7.24</v>
      </c>
      <c r="I358" s="181">
        <v>4.0199999999999996</v>
      </c>
      <c r="J358" s="182"/>
      <c r="K358" s="25">
        <v>0.3</v>
      </c>
      <c r="L358" s="21">
        <v>1.1100000000000001</v>
      </c>
      <c r="M358" s="26">
        <v>0.09</v>
      </c>
      <c r="N358" s="112">
        <v>7.02</v>
      </c>
      <c r="O358" s="39">
        <v>0.02</v>
      </c>
      <c r="P358" s="39">
        <v>0.14000000000000001</v>
      </c>
      <c r="Q358" s="39">
        <v>0.03</v>
      </c>
      <c r="R358" s="39">
        <v>0.31</v>
      </c>
      <c r="T358" s="122"/>
      <c r="U358" s="122"/>
      <c r="V358" s="122"/>
      <c r="W358" s="122"/>
    </row>
    <row r="359" spans="1:23" x14ac:dyDescent="0.25">
      <c r="A359" s="21">
        <v>58.3333333333333</v>
      </c>
      <c r="B359" s="21" t="s">
        <v>139</v>
      </c>
      <c r="C359" s="22">
        <v>9</v>
      </c>
      <c r="D359" s="54"/>
      <c r="E359" s="24">
        <f t="shared" si="8"/>
        <v>25.68</v>
      </c>
      <c r="F359" s="26">
        <v>1.82</v>
      </c>
      <c r="G359" s="26">
        <v>3.75</v>
      </c>
      <c r="H359" s="26">
        <v>7.24</v>
      </c>
      <c r="I359" s="181">
        <v>4.03</v>
      </c>
      <c r="J359" s="182"/>
      <c r="K359" s="25">
        <v>0.3</v>
      </c>
      <c r="L359" s="21">
        <v>1.1100000000000001</v>
      </c>
      <c r="M359" s="26">
        <v>0.09</v>
      </c>
      <c r="N359" s="112">
        <v>7.02</v>
      </c>
      <c r="O359" s="39">
        <v>0.03</v>
      </c>
      <c r="P359" s="39">
        <v>0.17</v>
      </c>
      <c r="Q359" s="39">
        <v>0.04</v>
      </c>
      <c r="R359" s="39">
        <v>0.38</v>
      </c>
      <c r="T359" s="122"/>
      <c r="U359" s="122"/>
      <c r="V359" s="122"/>
      <c r="W359" s="122"/>
    </row>
    <row r="360" spans="1:23" x14ac:dyDescent="0.25">
      <c r="A360" s="41"/>
      <c r="B360" s="41"/>
      <c r="C360" s="42"/>
      <c r="D360" s="54"/>
      <c r="E360" s="27"/>
      <c r="F360" s="32"/>
      <c r="G360" s="32"/>
      <c r="H360" s="32"/>
      <c r="I360" s="101"/>
      <c r="J360" s="101"/>
      <c r="K360" s="36"/>
      <c r="L360" s="41"/>
      <c r="M360" s="32"/>
      <c r="N360" s="101"/>
      <c r="O360" s="98"/>
      <c r="P360" s="98"/>
      <c r="Q360" s="98"/>
      <c r="R360" s="98"/>
      <c r="T360" s="122"/>
      <c r="U360" s="122"/>
      <c r="V360" s="122"/>
      <c r="W360" s="122"/>
    </row>
    <row r="361" spans="1:23" x14ac:dyDescent="0.25">
      <c r="A361" s="41"/>
      <c r="B361" s="41"/>
      <c r="C361" s="42"/>
      <c r="D361" s="54"/>
      <c r="E361" s="27"/>
      <c r="F361" s="32"/>
      <c r="G361" s="32"/>
      <c r="H361" s="32"/>
      <c r="I361" s="101"/>
      <c r="J361" s="101"/>
      <c r="K361" s="36"/>
      <c r="L361" s="41"/>
      <c r="M361" s="32"/>
      <c r="N361" s="101"/>
      <c r="O361" s="96"/>
      <c r="P361" s="96"/>
      <c r="Q361" s="96"/>
      <c r="R361" s="96"/>
    </row>
    <row r="362" spans="1:23" ht="18.75" customHeight="1" x14ac:dyDescent="0.25">
      <c r="A362" s="148" t="s">
        <v>105</v>
      </c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</row>
    <row r="363" spans="1:23" x14ac:dyDescent="0.25">
      <c r="A363" s="59"/>
      <c r="B363" s="59"/>
      <c r="C363" s="60"/>
      <c r="D363" s="61"/>
      <c r="E363" s="41"/>
      <c r="F363" s="41"/>
      <c r="G363" s="41"/>
      <c r="H363" s="32"/>
      <c r="I363" s="41"/>
      <c r="J363" s="41"/>
      <c r="K363" s="36"/>
      <c r="L363" s="41"/>
      <c r="M363" s="32"/>
      <c r="N363" s="32"/>
      <c r="O363" s="45"/>
      <c r="P363" s="45"/>
      <c r="Q363" s="45"/>
      <c r="R363" s="45"/>
    </row>
    <row r="364" spans="1:23" ht="15" customHeight="1" x14ac:dyDescent="0.25">
      <c r="A364" s="133" t="s">
        <v>1</v>
      </c>
      <c r="B364" s="133" t="s">
        <v>2</v>
      </c>
      <c r="C364" s="133" t="s">
        <v>165</v>
      </c>
      <c r="D364" s="136" t="s">
        <v>3</v>
      </c>
      <c r="E364" s="142" t="s">
        <v>4</v>
      </c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4"/>
    </row>
    <row r="365" spans="1:23" ht="12.75" customHeight="1" x14ac:dyDescent="0.25">
      <c r="A365" s="134"/>
      <c r="B365" s="134"/>
      <c r="C365" s="134"/>
      <c r="D365" s="137"/>
      <c r="E365" s="135" t="s">
        <v>5</v>
      </c>
      <c r="F365" s="183" t="s">
        <v>6</v>
      </c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5"/>
    </row>
    <row r="366" spans="1:23" ht="13.15" customHeight="1" x14ac:dyDescent="0.25">
      <c r="A366" s="134"/>
      <c r="B366" s="134"/>
      <c r="C366" s="134"/>
      <c r="D366" s="137"/>
      <c r="E366" s="149"/>
      <c r="F366" s="133" t="s">
        <v>7</v>
      </c>
      <c r="G366" s="135" t="s">
        <v>8</v>
      </c>
      <c r="H366" s="135" t="s">
        <v>9</v>
      </c>
      <c r="I366" s="159" t="s">
        <v>10</v>
      </c>
      <c r="J366" s="160"/>
      <c r="K366" s="161"/>
      <c r="L366" s="133" t="s">
        <v>33</v>
      </c>
      <c r="M366" s="135" t="s">
        <v>12</v>
      </c>
      <c r="N366" s="162" t="s">
        <v>34</v>
      </c>
      <c r="O366" s="145" t="s">
        <v>160</v>
      </c>
      <c r="P366" s="145" t="s">
        <v>161</v>
      </c>
      <c r="Q366" s="145" t="s">
        <v>162</v>
      </c>
      <c r="R366" s="145" t="s">
        <v>163</v>
      </c>
    </row>
    <row r="367" spans="1:23" ht="12.75" customHeight="1" x14ac:dyDescent="0.25">
      <c r="A367" s="134"/>
      <c r="B367" s="134"/>
      <c r="C367" s="134"/>
      <c r="D367" s="137"/>
      <c r="E367" s="149"/>
      <c r="F367" s="134"/>
      <c r="G367" s="149"/>
      <c r="H367" s="149"/>
      <c r="I367" s="152"/>
      <c r="J367" s="153"/>
      <c r="K367" s="154"/>
      <c r="L367" s="134"/>
      <c r="M367" s="149"/>
      <c r="N367" s="150"/>
      <c r="O367" s="146"/>
      <c r="P367" s="146"/>
      <c r="Q367" s="146"/>
      <c r="R367" s="146"/>
    </row>
    <row r="368" spans="1:23" ht="12.75" customHeight="1" x14ac:dyDescent="0.25">
      <c r="A368" s="134"/>
      <c r="B368" s="134"/>
      <c r="C368" s="134"/>
      <c r="D368" s="137"/>
      <c r="E368" s="149"/>
      <c r="F368" s="134"/>
      <c r="G368" s="149"/>
      <c r="H368" s="149"/>
      <c r="I368" s="155"/>
      <c r="J368" s="156"/>
      <c r="K368" s="157"/>
      <c r="L368" s="134"/>
      <c r="M368" s="149"/>
      <c r="N368" s="150"/>
      <c r="O368" s="146"/>
      <c r="P368" s="146"/>
      <c r="Q368" s="146"/>
      <c r="R368" s="146"/>
    </row>
    <row r="369" spans="1:23" ht="95.25" customHeight="1" x14ac:dyDescent="0.25">
      <c r="A369" s="135"/>
      <c r="B369" s="135"/>
      <c r="C369" s="135"/>
      <c r="D369" s="138"/>
      <c r="E369" s="149"/>
      <c r="F369" s="158"/>
      <c r="G369" s="149"/>
      <c r="H369" s="149"/>
      <c r="I369" s="188" t="s">
        <v>17</v>
      </c>
      <c r="J369" s="189"/>
      <c r="K369" s="111" t="s">
        <v>19</v>
      </c>
      <c r="L369" s="135"/>
      <c r="M369" s="149"/>
      <c r="N369" s="151"/>
      <c r="O369" s="147"/>
      <c r="P369" s="147"/>
      <c r="Q369" s="147"/>
      <c r="R369" s="147"/>
    </row>
    <row r="370" spans="1:23" s="5" customFormat="1" ht="13.5" customHeight="1" x14ac:dyDescent="0.25">
      <c r="A370" s="47">
        <v>1</v>
      </c>
      <c r="B370" s="47">
        <v>2</v>
      </c>
      <c r="C370" s="110">
        <v>3</v>
      </c>
      <c r="D370" s="48"/>
      <c r="E370" s="110">
        <v>4</v>
      </c>
      <c r="F370" s="110">
        <v>5</v>
      </c>
      <c r="G370" s="110">
        <v>6</v>
      </c>
      <c r="H370" s="110">
        <v>7</v>
      </c>
      <c r="I370" s="142">
        <v>8</v>
      </c>
      <c r="J370" s="166"/>
      <c r="K370" s="57">
        <v>9</v>
      </c>
      <c r="L370" s="110">
        <v>10</v>
      </c>
      <c r="M370" s="110">
        <v>11</v>
      </c>
      <c r="N370" s="117">
        <v>12</v>
      </c>
      <c r="O370" s="49">
        <v>13</v>
      </c>
      <c r="P370" s="49">
        <v>14</v>
      </c>
      <c r="Q370" s="49">
        <v>15</v>
      </c>
      <c r="R370" s="49">
        <v>16</v>
      </c>
    </row>
    <row r="371" spans="1:23" x14ac:dyDescent="0.25">
      <c r="A371" s="21">
        <v>1</v>
      </c>
      <c r="B371" s="62" t="s">
        <v>20</v>
      </c>
      <c r="C371" s="63">
        <v>4</v>
      </c>
      <c r="D371" s="69">
        <v>4445.8</v>
      </c>
      <c r="E371" s="24">
        <f t="shared" ref="E371:E402" si="9">F371+G371+I371+H371+L371+M371+N371+O371+P371+Q371+R371</f>
        <v>27.089999999999993</v>
      </c>
      <c r="F371" s="24">
        <v>3.91</v>
      </c>
      <c r="G371" s="24">
        <v>2.36</v>
      </c>
      <c r="H371" s="24">
        <v>7.4</v>
      </c>
      <c r="I371" s="186">
        <v>5.08</v>
      </c>
      <c r="J371" s="187"/>
      <c r="K371" s="25">
        <v>0.29803409959962207</v>
      </c>
      <c r="L371" s="26">
        <v>2.33</v>
      </c>
      <c r="M371" s="24">
        <v>0.08</v>
      </c>
      <c r="N371" s="114">
        <v>5.56</v>
      </c>
      <c r="O371" s="39">
        <v>0.02</v>
      </c>
      <c r="P371" s="104">
        <f>'[1]334 МОП'!AB137</f>
        <v>0</v>
      </c>
      <c r="Q371" s="39">
        <v>0.02</v>
      </c>
      <c r="R371" s="39">
        <v>0.33</v>
      </c>
      <c r="T371" s="122"/>
      <c r="U371" s="122"/>
      <c r="V371" s="122"/>
      <c r="W371" s="122"/>
    </row>
    <row r="372" spans="1:23" x14ac:dyDescent="0.25">
      <c r="A372" s="21">
        <v>2</v>
      </c>
      <c r="B372" s="62" t="s">
        <v>20</v>
      </c>
      <c r="C372" s="63">
        <v>5</v>
      </c>
      <c r="D372" s="69">
        <v>2967.3</v>
      </c>
      <c r="E372" s="24">
        <f t="shared" si="9"/>
        <v>26.87</v>
      </c>
      <c r="F372" s="24">
        <v>3.91</v>
      </c>
      <c r="G372" s="24">
        <v>2.36</v>
      </c>
      <c r="H372" s="24">
        <v>7.4</v>
      </c>
      <c r="I372" s="186">
        <v>5</v>
      </c>
      <c r="J372" s="187"/>
      <c r="K372" s="25">
        <v>0.21905435918174768</v>
      </c>
      <c r="L372" s="26">
        <v>2.33</v>
      </c>
      <c r="M372" s="24">
        <v>0.08</v>
      </c>
      <c r="N372" s="114">
        <v>5.56</v>
      </c>
      <c r="O372" s="39">
        <v>0.01</v>
      </c>
      <c r="P372" s="104">
        <f>'[1]334 МОП'!AB138</f>
        <v>0</v>
      </c>
      <c r="Q372" s="39">
        <v>0.01</v>
      </c>
      <c r="R372" s="39">
        <v>0.21</v>
      </c>
      <c r="T372" s="122"/>
      <c r="U372" s="122"/>
      <c r="V372" s="122"/>
      <c r="W372" s="122"/>
    </row>
    <row r="373" spans="1:23" x14ac:dyDescent="0.25">
      <c r="A373" s="21">
        <v>3</v>
      </c>
      <c r="B373" s="62" t="s">
        <v>20</v>
      </c>
      <c r="C373" s="63">
        <v>6</v>
      </c>
      <c r="D373" s="69">
        <v>6094.1</v>
      </c>
      <c r="E373" s="24">
        <f t="shared" si="9"/>
        <v>27.239999999999995</v>
      </c>
      <c r="F373" s="24">
        <v>3.91</v>
      </c>
      <c r="G373" s="24">
        <v>2.36</v>
      </c>
      <c r="H373" s="24">
        <v>7.4</v>
      </c>
      <c r="I373" s="186">
        <v>5.09</v>
      </c>
      <c r="J373" s="187"/>
      <c r="K373" s="25">
        <v>0.31177696460510984</v>
      </c>
      <c r="L373" s="26">
        <v>2.33</v>
      </c>
      <c r="M373" s="24">
        <v>0.08</v>
      </c>
      <c r="N373" s="114">
        <v>5.56</v>
      </c>
      <c r="O373" s="39">
        <v>0.03</v>
      </c>
      <c r="P373" s="104">
        <f>'[1]334 МОП'!AB139</f>
        <v>0</v>
      </c>
      <c r="Q373" s="39">
        <v>0.02</v>
      </c>
      <c r="R373" s="39">
        <v>0.46</v>
      </c>
      <c r="T373" s="122"/>
      <c r="U373" s="122"/>
      <c r="V373" s="122"/>
      <c r="W373" s="122"/>
    </row>
    <row r="374" spans="1:23" x14ac:dyDescent="0.25">
      <c r="A374" s="21">
        <v>4</v>
      </c>
      <c r="B374" s="62" t="s">
        <v>20</v>
      </c>
      <c r="C374" s="63">
        <v>7</v>
      </c>
      <c r="D374" s="69">
        <v>2623.5</v>
      </c>
      <c r="E374" s="24">
        <f t="shared" si="9"/>
        <v>27.04</v>
      </c>
      <c r="F374" s="24">
        <v>3.91</v>
      </c>
      <c r="G374" s="24">
        <v>2.36</v>
      </c>
      <c r="H374" s="24">
        <v>7.4</v>
      </c>
      <c r="I374" s="186">
        <v>5.1100000000000003</v>
      </c>
      <c r="J374" s="187"/>
      <c r="K374" s="25">
        <v>0.33352391842957879</v>
      </c>
      <c r="L374" s="26">
        <v>2.33</v>
      </c>
      <c r="M374" s="24">
        <v>0.08</v>
      </c>
      <c r="N374" s="114">
        <v>5.56</v>
      </c>
      <c r="O374" s="39">
        <v>0.02</v>
      </c>
      <c r="P374" s="104">
        <f>'[1]334 МОП'!AB140</f>
        <v>0</v>
      </c>
      <c r="Q374" s="39">
        <v>0.01</v>
      </c>
      <c r="R374" s="39">
        <v>0.26</v>
      </c>
      <c r="T374" s="122"/>
      <c r="U374" s="122"/>
      <c r="V374" s="122"/>
      <c r="W374" s="122"/>
    </row>
    <row r="375" spans="1:23" x14ac:dyDescent="0.25">
      <c r="A375" s="21">
        <v>5</v>
      </c>
      <c r="B375" s="62" t="s">
        <v>23</v>
      </c>
      <c r="C375" s="63" t="s">
        <v>106</v>
      </c>
      <c r="D375" s="69">
        <v>2042.8</v>
      </c>
      <c r="E375" s="24">
        <f t="shared" si="9"/>
        <v>27.279999999999994</v>
      </c>
      <c r="F375" s="24">
        <v>3.91</v>
      </c>
      <c r="G375" s="24">
        <v>2.36</v>
      </c>
      <c r="H375" s="24">
        <v>7.4</v>
      </c>
      <c r="I375" s="186">
        <v>5.3</v>
      </c>
      <c r="J375" s="187"/>
      <c r="K375" s="25">
        <v>0.51400039161934596</v>
      </c>
      <c r="L375" s="26">
        <v>2.33</v>
      </c>
      <c r="M375" s="24">
        <v>0.08</v>
      </c>
      <c r="N375" s="114">
        <v>5.56</v>
      </c>
      <c r="O375" s="39">
        <v>0.02</v>
      </c>
      <c r="P375" s="104">
        <f>'[1]334 МОП'!AB181</f>
        <v>0</v>
      </c>
      <c r="Q375" s="39">
        <v>0.02</v>
      </c>
      <c r="R375" s="39">
        <v>0.3</v>
      </c>
      <c r="T375" s="122"/>
      <c r="U375" s="122"/>
      <c r="V375" s="122"/>
      <c r="W375" s="122"/>
    </row>
    <row r="376" spans="1:23" x14ac:dyDescent="0.25">
      <c r="A376" s="21">
        <v>6</v>
      </c>
      <c r="B376" s="62" t="s">
        <v>45</v>
      </c>
      <c r="C376" s="63">
        <v>8</v>
      </c>
      <c r="D376" s="69">
        <v>3222.5</v>
      </c>
      <c r="E376" s="24">
        <f t="shared" si="9"/>
        <v>27.119999999999997</v>
      </c>
      <c r="F376" s="24">
        <v>3.91</v>
      </c>
      <c r="G376" s="24">
        <v>2.36</v>
      </c>
      <c r="H376" s="24">
        <v>7.4</v>
      </c>
      <c r="I376" s="186">
        <v>5.19</v>
      </c>
      <c r="J376" s="187"/>
      <c r="K376" s="25">
        <v>0.40341349883630723</v>
      </c>
      <c r="L376" s="26">
        <v>2.33</v>
      </c>
      <c r="M376" s="24">
        <v>0.08</v>
      </c>
      <c r="N376" s="114">
        <v>5.56</v>
      </c>
      <c r="O376" s="39">
        <v>0.02</v>
      </c>
      <c r="P376" s="104">
        <f>'[1]334 МОП'!AB191</f>
        <v>0</v>
      </c>
      <c r="Q376" s="39">
        <v>0.01</v>
      </c>
      <c r="R376" s="39">
        <v>0.26</v>
      </c>
      <c r="T376" s="122"/>
      <c r="U376" s="122"/>
      <c r="V376" s="122"/>
      <c r="W376" s="122"/>
    </row>
    <row r="377" spans="1:23" x14ac:dyDescent="0.25">
      <c r="A377" s="21">
        <v>7</v>
      </c>
      <c r="B377" s="62" t="s">
        <v>45</v>
      </c>
      <c r="C377" s="63">
        <v>10</v>
      </c>
      <c r="D377" s="69">
        <v>3150</v>
      </c>
      <c r="E377" s="24">
        <f t="shared" si="9"/>
        <v>27.129999999999995</v>
      </c>
      <c r="F377" s="24">
        <v>3.91</v>
      </c>
      <c r="G377" s="24">
        <v>2.36</v>
      </c>
      <c r="H377" s="24">
        <v>7.4</v>
      </c>
      <c r="I377" s="186">
        <v>5.2</v>
      </c>
      <c r="J377" s="187"/>
      <c r="K377" s="25">
        <v>0.41269841269841273</v>
      </c>
      <c r="L377" s="26">
        <v>2.33</v>
      </c>
      <c r="M377" s="24">
        <v>0.08</v>
      </c>
      <c r="N377" s="114">
        <v>5.56</v>
      </c>
      <c r="O377" s="39">
        <v>0.02</v>
      </c>
      <c r="P377" s="104">
        <f>'[1]334 МОП'!AB192</f>
        <v>0</v>
      </c>
      <c r="Q377" s="39">
        <v>0.01</v>
      </c>
      <c r="R377" s="39">
        <v>0.26</v>
      </c>
      <c r="T377" s="122"/>
      <c r="U377" s="122"/>
      <c r="V377" s="122"/>
      <c r="W377" s="122"/>
    </row>
    <row r="378" spans="1:23" x14ac:dyDescent="0.25">
      <c r="A378" s="21">
        <v>8</v>
      </c>
      <c r="B378" s="62" t="s">
        <v>45</v>
      </c>
      <c r="C378" s="63">
        <v>13</v>
      </c>
      <c r="D378" s="69">
        <v>2538.4</v>
      </c>
      <c r="E378" s="24">
        <f t="shared" si="9"/>
        <v>27.13</v>
      </c>
      <c r="F378" s="24">
        <v>3.91</v>
      </c>
      <c r="G378" s="24">
        <v>2.36</v>
      </c>
      <c r="H378" s="24">
        <v>7.4</v>
      </c>
      <c r="I378" s="186">
        <v>5.17</v>
      </c>
      <c r="J378" s="187"/>
      <c r="K378" s="25">
        <v>0.38410022061140875</v>
      </c>
      <c r="L378" s="26">
        <v>2.33</v>
      </c>
      <c r="M378" s="24">
        <v>0.08</v>
      </c>
      <c r="N378" s="114">
        <v>5.56</v>
      </c>
      <c r="O378" s="39">
        <v>0.02</v>
      </c>
      <c r="P378" s="104">
        <f>'[1]334 МОП'!AB194</f>
        <v>0</v>
      </c>
      <c r="Q378" s="39">
        <v>0.02</v>
      </c>
      <c r="R378" s="39">
        <v>0.28000000000000003</v>
      </c>
      <c r="T378" s="122"/>
      <c r="U378" s="122"/>
      <c r="V378" s="122"/>
      <c r="W378" s="122"/>
    </row>
    <row r="379" spans="1:23" x14ac:dyDescent="0.25">
      <c r="A379" s="21">
        <v>9</v>
      </c>
      <c r="B379" s="62" t="s">
        <v>45</v>
      </c>
      <c r="C379" s="63">
        <v>15</v>
      </c>
      <c r="D379" s="69">
        <v>3179.2</v>
      </c>
      <c r="E379" s="24">
        <f t="shared" si="9"/>
        <v>27.259999999999994</v>
      </c>
      <c r="F379" s="24">
        <v>3.91</v>
      </c>
      <c r="G379" s="24">
        <v>2.36</v>
      </c>
      <c r="H379" s="24">
        <v>7.4</v>
      </c>
      <c r="I379" s="186">
        <v>5.2</v>
      </c>
      <c r="J379" s="187"/>
      <c r="K379" s="25">
        <v>0.40890790135883243</v>
      </c>
      <c r="L379" s="26">
        <v>2.33</v>
      </c>
      <c r="M379" s="24">
        <v>0.08</v>
      </c>
      <c r="N379" s="114">
        <v>5.56</v>
      </c>
      <c r="O379" s="39">
        <v>0.03</v>
      </c>
      <c r="P379" s="104">
        <f>'[1]334 МОП'!AB195</f>
        <v>0</v>
      </c>
      <c r="Q379" s="39">
        <v>0.02</v>
      </c>
      <c r="R379" s="39">
        <v>0.37</v>
      </c>
      <c r="T379" s="122"/>
      <c r="U379" s="122"/>
      <c r="V379" s="122"/>
      <c r="W379" s="122"/>
    </row>
    <row r="380" spans="1:23" x14ac:dyDescent="0.25">
      <c r="A380" s="21">
        <v>10</v>
      </c>
      <c r="B380" s="62" t="s">
        <v>45</v>
      </c>
      <c r="C380" s="63">
        <v>20</v>
      </c>
      <c r="D380" s="69">
        <v>3163</v>
      </c>
      <c r="E380" s="24">
        <f t="shared" si="9"/>
        <v>27.269999999999996</v>
      </c>
      <c r="F380" s="24">
        <v>3.91</v>
      </c>
      <c r="G380" s="24">
        <v>2.36</v>
      </c>
      <c r="H380" s="24">
        <v>7.4</v>
      </c>
      <c r="I380" s="186">
        <v>5.16</v>
      </c>
      <c r="J380" s="187"/>
      <c r="K380" s="25">
        <v>0.36884813995152282</v>
      </c>
      <c r="L380" s="26">
        <v>2.33</v>
      </c>
      <c r="M380" s="24">
        <v>0.08</v>
      </c>
      <c r="N380" s="114">
        <v>5.56</v>
      </c>
      <c r="O380" s="39">
        <v>0.03</v>
      </c>
      <c r="P380" s="104">
        <f>'[1]334 МОП'!AB196</f>
        <v>0</v>
      </c>
      <c r="Q380" s="39">
        <v>0.02</v>
      </c>
      <c r="R380" s="39">
        <v>0.42</v>
      </c>
      <c r="T380" s="122"/>
      <c r="U380" s="122"/>
      <c r="V380" s="122"/>
      <c r="W380" s="122"/>
    </row>
    <row r="381" spans="1:23" x14ac:dyDescent="0.25">
      <c r="A381" s="21">
        <v>11</v>
      </c>
      <c r="B381" s="21" t="s">
        <v>45</v>
      </c>
      <c r="C381" s="22">
        <v>23</v>
      </c>
      <c r="D381" s="69">
        <v>2522.8000000000002</v>
      </c>
      <c r="E381" s="24">
        <f t="shared" si="9"/>
        <v>27.449999999999996</v>
      </c>
      <c r="F381" s="26">
        <v>3.91</v>
      </c>
      <c r="G381" s="26">
        <v>2.36</v>
      </c>
      <c r="H381" s="26">
        <v>7.4</v>
      </c>
      <c r="I381" s="167">
        <v>5.36</v>
      </c>
      <c r="J381" s="168"/>
      <c r="K381" s="25">
        <v>0.57310660113101841</v>
      </c>
      <c r="L381" s="26">
        <v>2.33</v>
      </c>
      <c r="M381" s="26">
        <v>0.08</v>
      </c>
      <c r="N381" s="113">
        <v>5.56</v>
      </c>
      <c r="O381" s="28">
        <v>0.03</v>
      </c>
      <c r="P381" s="28">
        <v>0</v>
      </c>
      <c r="Q381" s="39">
        <v>0.02</v>
      </c>
      <c r="R381" s="39">
        <v>0.4</v>
      </c>
      <c r="T381" s="122"/>
      <c r="U381" s="122"/>
      <c r="V381" s="122"/>
      <c r="W381" s="122"/>
    </row>
    <row r="382" spans="1:23" x14ac:dyDescent="0.25">
      <c r="A382" s="21">
        <v>12</v>
      </c>
      <c r="B382" s="21" t="s">
        <v>45</v>
      </c>
      <c r="C382" s="22">
        <v>25</v>
      </c>
      <c r="D382" s="69">
        <v>2529.6999999999998</v>
      </c>
      <c r="E382" s="24">
        <f t="shared" si="9"/>
        <v>27.159999999999997</v>
      </c>
      <c r="F382" s="26">
        <v>3.91</v>
      </c>
      <c r="G382" s="26">
        <v>2.36</v>
      </c>
      <c r="H382" s="26">
        <v>7.4</v>
      </c>
      <c r="I382" s="167">
        <v>5.18</v>
      </c>
      <c r="J382" s="168"/>
      <c r="K382" s="25">
        <v>0.38542119618927151</v>
      </c>
      <c r="L382" s="26">
        <v>2.33</v>
      </c>
      <c r="M382" s="26">
        <v>0.08</v>
      </c>
      <c r="N382" s="113">
        <v>5.56</v>
      </c>
      <c r="O382" s="39">
        <v>0.02</v>
      </c>
      <c r="P382" s="104">
        <f>'[1]334 МОП'!AB198</f>
        <v>0</v>
      </c>
      <c r="Q382" s="39">
        <v>0.02</v>
      </c>
      <c r="R382" s="39">
        <v>0.3</v>
      </c>
      <c r="T382" s="122"/>
      <c r="U382" s="122"/>
      <c r="V382" s="122"/>
      <c r="W382" s="122"/>
    </row>
    <row r="383" spans="1:23" x14ac:dyDescent="0.25">
      <c r="A383" s="21">
        <v>13</v>
      </c>
      <c r="B383" s="21" t="s">
        <v>45</v>
      </c>
      <c r="C383" s="22">
        <v>28</v>
      </c>
      <c r="D383" s="69">
        <v>3264.5</v>
      </c>
      <c r="E383" s="24">
        <f t="shared" si="9"/>
        <v>27.329999999999995</v>
      </c>
      <c r="F383" s="26">
        <v>3.91</v>
      </c>
      <c r="G383" s="26">
        <v>2.36</v>
      </c>
      <c r="H383" s="26">
        <v>7.4</v>
      </c>
      <c r="I383" s="167">
        <v>5.33</v>
      </c>
      <c r="J383" s="168"/>
      <c r="K383" s="25">
        <v>0.54091999795782919</v>
      </c>
      <c r="L383" s="26">
        <v>2.33</v>
      </c>
      <c r="M383" s="26">
        <v>0.08</v>
      </c>
      <c r="N383" s="113">
        <v>5.56</v>
      </c>
      <c r="O383" s="39">
        <v>0.02</v>
      </c>
      <c r="P383" s="104">
        <f>'[1]334 МОП'!AB199</f>
        <v>0</v>
      </c>
      <c r="Q383" s="39">
        <v>0.02</v>
      </c>
      <c r="R383" s="39">
        <v>0.32</v>
      </c>
      <c r="T383" s="122"/>
      <c r="U383" s="122"/>
      <c r="V383" s="122"/>
      <c r="W383" s="122"/>
    </row>
    <row r="384" spans="1:23" x14ac:dyDescent="0.25">
      <c r="A384" s="21">
        <v>14</v>
      </c>
      <c r="B384" s="21" t="s">
        <v>45</v>
      </c>
      <c r="C384" s="22">
        <v>32</v>
      </c>
      <c r="D384" s="69">
        <v>3268.1</v>
      </c>
      <c r="E384" s="24">
        <f t="shared" si="9"/>
        <v>27.25</v>
      </c>
      <c r="F384" s="26">
        <v>3.91</v>
      </c>
      <c r="G384" s="26">
        <v>2.36</v>
      </c>
      <c r="H384" s="26">
        <v>7.4</v>
      </c>
      <c r="I384" s="167">
        <v>5.14</v>
      </c>
      <c r="J384" s="168"/>
      <c r="K384" s="25">
        <v>0.3569862203318952</v>
      </c>
      <c r="L384" s="26">
        <v>2.33</v>
      </c>
      <c r="M384" s="26">
        <v>0.08</v>
      </c>
      <c r="N384" s="113">
        <v>5.56</v>
      </c>
      <c r="O384" s="39">
        <v>0.03</v>
      </c>
      <c r="P384" s="104">
        <f>'[1]334 МОП'!AB201</f>
        <v>0</v>
      </c>
      <c r="Q384" s="39">
        <v>0.02</v>
      </c>
      <c r="R384" s="39">
        <v>0.42</v>
      </c>
      <c r="T384" s="122"/>
      <c r="U384" s="122"/>
      <c r="V384" s="122"/>
      <c r="W384" s="122"/>
    </row>
    <row r="385" spans="1:23" x14ac:dyDescent="0.25">
      <c r="A385" s="21">
        <v>15</v>
      </c>
      <c r="B385" s="21" t="s">
        <v>82</v>
      </c>
      <c r="C385" s="22">
        <v>3</v>
      </c>
      <c r="D385" s="23">
        <v>662.5</v>
      </c>
      <c r="E385" s="24">
        <f t="shared" si="9"/>
        <v>27.719999999999995</v>
      </c>
      <c r="F385" s="26">
        <v>3.91</v>
      </c>
      <c r="G385" s="26">
        <v>2.36</v>
      </c>
      <c r="H385" s="26">
        <v>7.4</v>
      </c>
      <c r="I385" s="167">
        <v>5.43</v>
      </c>
      <c r="J385" s="168"/>
      <c r="K385" s="25">
        <v>0.64150943396226412</v>
      </c>
      <c r="L385" s="26">
        <v>2.33</v>
      </c>
      <c r="M385" s="26">
        <v>0.08</v>
      </c>
      <c r="N385" s="113">
        <v>5.56</v>
      </c>
      <c r="O385" s="28">
        <v>0.04</v>
      </c>
      <c r="P385" s="28">
        <v>0</v>
      </c>
      <c r="Q385" s="28">
        <v>0.03</v>
      </c>
      <c r="R385" s="28">
        <v>0.57999999999999996</v>
      </c>
      <c r="T385" s="122"/>
      <c r="U385" s="122"/>
      <c r="V385" s="122"/>
      <c r="W385" s="122"/>
    </row>
    <row r="386" spans="1:23" x14ac:dyDescent="0.25">
      <c r="A386" s="21">
        <v>16</v>
      </c>
      <c r="B386" s="21" t="s">
        <v>82</v>
      </c>
      <c r="C386" s="22">
        <v>7</v>
      </c>
      <c r="D386" s="23">
        <v>611.29999999999995</v>
      </c>
      <c r="E386" s="24">
        <f t="shared" si="9"/>
        <v>27.619999999999997</v>
      </c>
      <c r="F386" s="26">
        <v>3.91</v>
      </c>
      <c r="G386" s="26">
        <v>2.36</v>
      </c>
      <c r="H386" s="26">
        <v>7.4</v>
      </c>
      <c r="I386" s="167">
        <v>5.28</v>
      </c>
      <c r="J386" s="168"/>
      <c r="K386" s="25">
        <v>0.4907574022574841</v>
      </c>
      <c r="L386" s="26">
        <v>2.33</v>
      </c>
      <c r="M386" s="26">
        <v>0.08</v>
      </c>
      <c r="N386" s="113">
        <v>5.56</v>
      </c>
      <c r="O386" s="39">
        <v>0.04</v>
      </c>
      <c r="P386" s="104">
        <f>'[1]334 МОП'!AB203</f>
        <v>0</v>
      </c>
      <c r="Q386" s="39">
        <v>0.03</v>
      </c>
      <c r="R386" s="28">
        <v>0.63</v>
      </c>
      <c r="T386" s="122"/>
      <c r="U386" s="122"/>
      <c r="V386" s="122"/>
      <c r="W386" s="122"/>
    </row>
    <row r="387" spans="1:23" x14ac:dyDescent="0.25">
      <c r="A387" s="21">
        <v>17</v>
      </c>
      <c r="B387" s="21" t="s">
        <v>82</v>
      </c>
      <c r="C387" s="22">
        <v>9</v>
      </c>
      <c r="D387" s="23">
        <v>2579.1</v>
      </c>
      <c r="E387" s="24">
        <f t="shared" si="9"/>
        <v>27.019999999999992</v>
      </c>
      <c r="F387" s="26">
        <v>3.91</v>
      </c>
      <c r="G387" s="26">
        <v>2.36</v>
      </c>
      <c r="H387" s="26">
        <v>7.4</v>
      </c>
      <c r="I387" s="167">
        <v>4.95</v>
      </c>
      <c r="J387" s="168"/>
      <c r="K387" s="25">
        <v>0.17124836829384929</v>
      </c>
      <c r="L387" s="26">
        <v>2.33</v>
      </c>
      <c r="M387" s="26">
        <v>0.08</v>
      </c>
      <c r="N387" s="113">
        <v>5.56</v>
      </c>
      <c r="O387" s="39">
        <v>0.03</v>
      </c>
      <c r="P387" s="104">
        <f>'[1]334 МОП'!AB204</f>
        <v>0</v>
      </c>
      <c r="Q387" s="39">
        <v>0.02</v>
      </c>
      <c r="R387" s="28">
        <v>0.38</v>
      </c>
      <c r="T387" s="122"/>
      <c r="U387" s="122"/>
      <c r="V387" s="122"/>
      <c r="W387" s="122"/>
    </row>
    <row r="388" spans="1:23" x14ac:dyDescent="0.25">
      <c r="A388" s="21">
        <v>18</v>
      </c>
      <c r="B388" s="21" t="s">
        <v>107</v>
      </c>
      <c r="C388" s="22">
        <v>9</v>
      </c>
      <c r="D388" s="23">
        <v>454.8</v>
      </c>
      <c r="E388" s="24">
        <f t="shared" si="9"/>
        <v>27.539999999999992</v>
      </c>
      <c r="F388" s="26">
        <v>3.91</v>
      </c>
      <c r="G388" s="26">
        <v>2.36</v>
      </c>
      <c r="H388" s="26">
        <v>7.4</v>
      </c>
      <c r="I388" s="167">
        <v>5.19</v>
      </c>
      <c r="J388" s="168"/>
      <c r="K388" s="25">
        <v>0.40310759308120786</v>
      </c>
      <c r="L388" s="26">
        <v>2.33</v>
      </c>
      <c r="M388" s="26">
        <v>0.08</v>
      </c>
      <c r="N388" s="113">
        <v>5.56</v>
      </c>
      <c r="O388" s="28">
        <v>0.09</v>
      </c>
      <c r="P388" s="28">
        <v>0</v>
      </c>
      <c r="Q388" s="28">
        <v>0.08</v>
      </c>
      <c r="R388" s="28">
        <v>0.54</v>
      </c>
      <c r="T388" s="122"/>
      <c r="U388" s="122"/>
      <c r="V388" s="122"/>
      <c r="W388" s="122"/>
    </row>
    <row r="389" spans="1:23" x14ac:dyDescent="0.25">
      <c r="A389" s="21">
        <v>19</v>
      </c>
      <c r="B389" s="21" t="s">
        <v>83</v>
      </c>
      <c r="C389" s="22">
        <v>2</v>
      </c>
      <c r="D389" s="23">
        <v>2541</v>
      </c>
      <c r="E389" s="24">
        <f t="shared" si="9"/>
        <v>27.219999999999995</v>
      </c>
      <c r="F389" s="26">
        <v>3.91</v>
      </c>
      <c r="G389" s="26">
        <v>2.36</v>
      </c>
      <c r="H389" s="26">
        <v>7.4</v>
      </c>
      <c r="I389" s="167">
        <v>5.12</v>
      </c>
      <c r="J389" s="168"/>
      <c r="K389" s="25">
        <v>0.34435261707988979</v>
      </c>
      <c r="L389" s="26">
        <v>2.33</v>
      </c>
      <c r="M389" s="26">
        <v>0.08</v>
      </c>
      <c r="N389" s="113">
        <v>5.56</v>
      </c>
      <c r="O389" s="39">
        <v>0.03</v>
      </c>
      <c r="P389" s="104">
        <f>'[1]334 МОП'!AB211</f>
        <v>0</v>
      </c>
      <c r="Q389" s="39">
        <v>0.02</v>
      </c>
      <c r="R389" s="28">
        <v>0.41</v>
      </c>
      <c r="T389" s="122"/>
      <c r="U389" s="122"/>
      <c r="V389" s="122"/>
      <c r="W389" s="122"/>
    </row>
    <row r="390" spans="1:23" x14ac:dyDescent="0.25">
      <c r="A390" s="21">
        <v>20</v>
      </c>
      <c r="B390" s="21" t="s">
        <v>83</v>
      </c>
      <c r="C390" s="22">
        <v>4</v>
      </c>
      <c r="D390" s="23">
        <v>2498.6999999999998</v>
      </c>
      <c r="E390" s="24">
        <f t="shared" si="9"/>
        <v>27.239999999999995</v>
      </c>
      <c r="F390" s="26">
        <v>3.91</v>
      </c>
      <c r="G390" s="26">
        <v>2.36</v>
      </c>
      <c r="H390" s="26">
        <v>7.4</v>
      </c>
      <c r="I390" s="167">
        <v>5.13</v>
      </c>
      <c r="J390" s="168"/>
      <c r="K390" s="25">
        <v>0.35018209468923844</v>
      </c>
      <c r="L390" s="26">
        <v>2.33</v>
      </c>
      <c r="M390" s="26">
        <v>0.08</v>
      </c>
      <c r="N390" s="113">
        <v>5.56</v>
      </c>
      <c r="O390" s="39">
        <v>0.03</v>
      </c>
      <c r="P390" s="104">
        <f>'[1]334 МОП'!AB213</f>
        <v>0</v>
      </c>
      <c r="Q390" s="39">
        <v>0.02</v>
      </c>
      <c r="R390" s="28">
        <v>0.42</v>
      </c>
      <c r="T390" s="122"/>
      <c r="U390" s="122"/>
      <c r="V390" s="122"/>
      <c r="W390" s="122"/>
    </row>
    <row r="391" spans="1:23" x14ac:dyDescent="0.25">
      <c r="A391" s="21">
        <v>21</v>
      </c>
      <c r="B391" s="21" t="s">
        <v>83</v>
      </c>
      <c r="C391" s="22">
        <v>6</v>
      </c>
      <c r="D391" s="23">
        <v>2529.1</v>
      </c>
      <c r="E391" s="24">
        <f t="shared" si="9"/>
        <v>27.279999999999998</v>
      </c>
      <c r="F391" s="26">
        <v>3.91</v>
      </c>
      <c r="G391" s="26">
        <v>2.36</v>
      </c>
      <c r="H391" s="26">
        <v>7.4</v>
      </c>
      <c r="I391" s="167">
        <v>5.18</v>
      </c>
      <c r="J391" s="168"/>
      <c r="K391" s="25">
        <v>0.38551263295243365</v>
      </c>
      <c r="L391" s="26">
        <v>2.33</v>
      </c>
      <c r="M391" s="26">
        <v>0.08</v>
      </c>
      <c r="N391" s="113">
        <v>5.56</v>
      </c>
      <c r="O391" s="39">
        <v>0.03</v>
      </c>
      <c r="P391" s="104">
        <f>'[1]334 МОП'!AB215</f>
        <v>0</v>
      </c>
      <c r="Q391" s="39">
        <v>0.02</v>
      </c>
      <c r="R391" s="28">
        <v>0.41</v>
      </c>
      <c r="T391" s="122"/>
      <c r="U391" s="122"/>
      <c r="V391" s="122"/>
      <c r="W391" s="122"/>
    </row>
    <row r="392" spans="1:23" x14ac:dyDescent="0.25">
      <c r="A392" s="21">
        <v>22</v>
      </c>
      <c r="B392" s="21" t="s">
        <v>83</v>
      </c>
      <c r="C392" s="22">
        <v>10</v>
      </c>
      <c r="D392" s="23">
        <v>2528.4</v>
      </c>
      <c r="E392" s="24">
        <f t="shared" si="9"/>
        <v>27.309999999999992</v>
      </c>
      <c r="F392" s="26">
        <v>3.91</v>
      </c>
      <c r="G392" s="26">
        <v>2.36</v>
      </c>
      <c r="H392" s="26">
        <v>7.4</v>
      </c>
      <c r="I392" s="167">
        <v>5.3</v>
      </c>
      <c r="J392" s="168"/>
      <c r="K392" s="25">
        <v>0.51415915203290619</v>
      </c>
      <c r="L392" s="26">
        <v>2.33</v>
      </c>
      <c r="M392" s="26">
        <v>0.08</v>
      </c>
      <c r="N392" s="113">
        <v>5.56</v>
      </c>
      <c r="O392" s="39">
        <v>0.02</v>
      </c>
      <c r="P392" s="104">
        <f>'[1]334 МОП'!AB217</f>
        <v>0</v>
      </c>
      <c r="Q392" s="39">
        <v>0.02</v>
      </c>
      <c r="R392" s="28">
        <v>0.33</v>
      </c>
      <c r="T392" s="122"/>
      <c r="U392" s="122"/>
      <c r="V392" s="122"/>
      <c r="W392" s="122"/>
    </row>
    <row r="393" spans="1:23" x14ac:dyDescent="0.25">
      <c r="A393" s="21">
        <v>23</v>
      </c>
      <c r="B393" s="21" t="s">
        <v>85</v>
      </c>
      <c r="C393" s="22">
        <v>3</v>
      </c>
      <c r="D393" s="23">
        <v>302</v>
      </c>
      <c r="E393" s="24">
        <f t="shared" si="9"/>
        <v>28.299999999999994</v>
      </c>
      <c r="F393" s="26">
        <v>3.91</v>
      </c>
      <c r="G393" s="26">
        <v>2.36</v>
      </c>
      <c r="H393" s="26">
        <v>7.4</v>
      </c>
      <c r="I393" s="167">
        <v>5.77</v>
      </c>
      <c r="J393" s="168"/>
      <c r="K393" s="25">
        <v>0.96578366445916108</v>
      </c>
      <c r="L393" s="26">
        <v>2.33</v>
      </c>
      <c r="M393" s="26">
        <v>0.08</v>
      </c>
      <c r="N393" s="113">
        <v>5.56</v>
      </c>
      <c r="O393" s="28">
        <v>0.05</v>
      </c>
      <c r="P393" s="28">
        <v>0</v>
      </c>
      <c r="Q393" s="28">
        <v>0.04</v>
      </c>
      <c r="R393" s="39">
        <v>0.8</v>
      </c>
      <c r="T393" s="122"/>
      <c r="U393" s="122"/>
      <c r="V393" s="122"/>
      <c r="W393" s="122"/>
    </row>
    <row r="394" spans="1:23" x14ac:dyDescent="0.25">
      <c r="A394" s="21">
        <v>24</v>
      </c>
      <c r="B394" s="21" t="s">
        <v>85</v>
      </c>
      <c r="C394" s="22">
        <v>4</v>
      </c>
      <c r="D394" s="23">
        <v>1974.2</v>
      </c>
      <c r="E394" s="24">
        <f t="shared" si="9"/>
        <v>27.259999999999998</v>
      </c>
      <c r="F394" s="26">
        <v>3.91</v>
      </c>
      <c r="G394" s="26">
        <v>2.36</v>
      </c>
      <c r="H394" s="26">
        <v>7.4</v>
      </c>
      <c r="I394" s="167">
        <v>5.08</v>
      </c>
      <c r="J394" s="168"/>
      <c r="K394" s="25">
        <v>0.30392057542295614</v>
      </c>
      <c r="L394" s="26">
        <v>2.33</v>
      </c>
      <c r="M394" s="26">
        <v>0.08</v>
      </c>
      <c r="N394" s="113">
        <v>5.56</v>
      </c>
      <c r="O394" s="28">
        <v>0.03</v>
      </c>
      <c r="P394" s="28">
        <v>0</v>
      </c>
      <c r="Q394" s="28">
        <v>0.03</v>
      </c>
      <c r="R394" s="28">
        <v>0.48</v>
      </c>
      <c r="T394" s="122"/>
      <c r="U394" s="122"/>
      <c r="V394" s="122"/>
      <c r="W394" s="122"/>
    </row>
    <row r="395" spans="1:23" x14ac:dyDescent="0.25">
      <c r="A395" s="21">
        <v>25</v>
      </c>
      <c r="B395" s="21" t="s">
        <v>85</v>
      </c>
      <c r="C395" s="22">
        <v>5</v>
      </c>
      <c r="D395" s="23">
        <v>322</v>
      </c>
      <c r="E395" s="24">
        <f t="shared" si="9"/>
        <v>27.999999999999993</v>
      </c>
      <c r="F395" s="26">
        <v>3.91</v>
      </c>
      <c r="G395" s="26">
        <v>2.36</v>
      </c>
      <c r="H395" s="26">
        <v>7.4</v>
      </c>
      <c r="I395" s="167">
        <v>5.7</v>
      </c>
      <c r="J395" s="168"/>
      <c r="K395" s="25">
        <v>0.90579710144927539</v>
      </c>
      <c r="L395" s="26">
        <v>2.33</v>
      </c>
      <c r="M395" s="26">
        <v>0.08</v>
      </c>
      <c r="N395" s="113">
        <v>5.56</v>
      </c>
      <c r="O395" s="28">
        <v>0.04</v>
      </c>
      <c r="P395" s="28">
        <v>0</v>
      </c>
      <c r="Q395" s="28">
        <v>0.03</v>
      </c>
      <c r="R395" s="28">
        <v>0.59</v>
      </c>
      <c r="T395" s="122"/>
      <c r="U395" s="122"/>
      <c r="V395" s="122"/>
      <c r="W395" s="122"/>
    </row>
    <row r="396" spans="1:23" x14ac:dyDescent="0.25">
      <c r="A396" s="21">
        <v>26</v>
      </c>
      <c r="B396" s="21" t="s">
        <v>85</v>
      </c>
      <c r="C396" s="22">
        <v>6</v>
      </c>
      <c r="D396" s="23">
        <v>4713.8</v>
      </c>
      <c r="E396" s="24">
        <f t="shared" si="9"/>
        <v>27.069999999999997</v>
      </c>
      <c r="F396" s="26">
        <v>3.91</v>
      </c>
      <c r="G396" s="26">
        <v>2.36</v>
      </c>
      <c r="H396" s="26">
        <v>7.4</v>
      </c>
      <c r="I396" s="167">
        <v>5.03</v>
      </c>
      <c r="J396" s="168"/>
      <c r="K396" s="25">
        <v>0.24926810641096353</v>
      </c>
      <c r="L396" s="26">
        <v>2.33</v>
      </c>
      <c r="M396" s="26">
        <v>0.08</v>
      </c>
      <c r="N396" s="113">
        <v>5.56</v>
      </c>
      <c r="O396" s="28">
        <v>0.02</v>
      </c>
      <c r="P396" s="28">
        <v>0</v>
      </c>
      <c r="Q396" s="28">
        <v>0.02</v>
      </c>
      <c r="R396" s="28">
        <v>0.36</v>
      </c>
      <c r="T396" s="122"/>
      <c r="U396" s="122"/>
      <c r="V396" s="122"/>
      <c r="W396" s="122"/>
    </row>
    <row r="397" spans="1:23" x14ac:dyDescent="0.25">
      <c r="A397" s="21">
        <v>27</v>
      </c>
      <c r="B397" s="21" t="s">
        <v>85</v>
      </c>
      <c r="C397" s="22">
        <v>9</v>
      </c>
      <c r="D397" s="23">
        <v>196</v>
      </c>
      <c r="E397" s="24">
        <f t="shared" si="9"/>
        <v>27.369999999999997</v>
      </c>
      <c r="F397" s="26">
        <v>3.91</v>
      </c>
      <c r="G397" s="26">
        <v>2.36</v>
      </c>
      <c r="H397" s="26">
        <v>7.4</v>
      </c>
      <c r="I397" s="167">
        <v>5.29</v>
      </c>
      <c r="J397" s="168"/>
      <c r="K397" s="25">
        <v>0.51020408163265307</v>
      </c>
      <c r="L397" s="26">
        <v>2.33</v>
      </c>
      <c r="M397" s="26">
        <v>0.08</v>
      </c>
      <c r="N397" s="113">
        <v>5.56</v>
      </c>
      <c r="O397" s="28">
        <v>0.03</v>
      </c>
      <c r="P397" s="28">
        <v>0</v>
      </c>
      <c r="Q397" s="28">
        <v>0.02</v>
      </c>
      <c r="R397" s="28">
        <v>0.39</v>
      </c>
      <c r="T397" s="122"/>
      <c r="U397" s="122"/>
      <c r="V397" s="122"/>
      <c r="W397" s="122"/>
    </row>
    <row r="398" spans="1:23" x14ac:dyDescent="0.25">
      <c r="A398" s="21">
        <v>28</v>
      </c>
      <c r="B398" s="21" t="s">
        <v>85</v>
      </c>
      <c r="C398" s="22">
        <v>10</v>
      </c>
      <c r="D398" s="23">
        <v>5464.3</v>
      </c>
      <c r="E398" s="24">
        <f t="shared" si="9"/>
        <v>27.019999999999996</v>
      </c>
      <c r="F398" s="26">
        <v>3.91</v>
      </c>
      <c r="G398" s="26">
        <v>2.36</v>
      </c>
      <c r="H398" s="26">
        <v>7.4</v>
      </c>
      <c r="I398" s="167">
        <v>5</v>
      </c>
      <c r="J398" s="168"/>
      <c r="K398" s="25">
        <v>0.22418242043811651</v>
      </c>
      <c r="L398" s="26">
        <v>2.33</v>
      </c>
      <c r="M398" s="26">
        <v>0.08</v>
      </c>
      <c r="N398" s="113">
        <v>5.56</v>
      </c>
      <c r="O398" s="28">
        <v>0.02</v>
      </c>
      <c r="P398" s="28">
        <v>0</v>
      </c>
      <c r="Q398" s="28">
        <v>0.02</v>
      </c>
      <c r="R398" s="28">
        <v>0.34</v>
      </c>
      <c r="T398" s="122"/>
      <c r="U398" s="122"/>
      <c r="V398" s="122"/>
      <c r="W398" s="122"/>
    </row>
    <row r="399" spans="1:23" x14ac:dyDescent="0.25">
      <c r="A399" s="21">
        <v>29</v>
      </c>
      <c r="B399" s="21" t="s">
        <v>85</v>
      </c>
      <c r="C399" s="22">
        <v>11</v>
      </c>
      <c r="D399" s="23">
        <v>238</v>
      </c>
      <c r="E399" s="24">
        <f t="shared" si="9"/>
        <v>27.159999999999997</v>
      </c>
      <c r="F399" s="26">
        <v>3.91</v>
      </c>
      <c r="G399" s="26">
        <v>2.36</v>
      </c>
      <c r="H399" s="26">
        <v>7.4</v>
      </c>
      <c r="I399" s="167">
        <v>5.18</v>
      </c>
      <c r="J399" s="168"/>
      <c r="K399" s="25">
        <v>0.38515406162464982</v>
      </c>
      <c r="L399" s="26">
        <v>2.33</v>
      </c>
      <c r="M399" s="26">
        <v>0.08</v>
      </c>
      <c r="N399" s="113">
        <v>5.56</v>
      </c>
      <c r="O399" s="28">
        <v>0.02</v>
      </c>
      <c r="P399" s="28">
        <v>0</v>
      </c>
      <c r="Q399" s="28">
        <v>0.02</v>
      </c>
      <c r="R399" s="39">
        <v>0.3</v>
      </c>
      <c r="T399" s="122"/>
      <c r="U399" s="122"/>
      <c r="V399" s="122"/>
      <c r="W399" s="122"/>
    </row>
    <row r="400" spans="1:23" x14ac:dyDescent="0.25">
      <c r="A400" s="21">
        <v>30</v>
      </c>
      <c r="B400" s="21" t="s">
        <v>85</v>
      </c>
      <c r="C400" s="22">
        <v>14</v>
      </c>
      <c r="D400" s="23">
        <v>4811.8</v>
      </c>
      <c r="E400" s="24">
        <f t="shared" si="9"/>
        <v>27.209999999999997</v>
      </c>
      <c r="F400" s="26">
        <v>3.91</v>
      </c>
      <c r="G400" s="26">
        <v>2.36</v>
      </c>
      <c r="H400" s="26">
        <v>7.4</v>
      </c>
      <c r="I400" s="167">
        <v>5.1100000000000003</v>
      </c>
      <c r="J400" s="168"/>
      <c r="K400" s="25">
        <v>0.32558848386605149</v>
      </c>
      <c r="L400" s="26">
        <v>2.33</v>
      </c>
      <c r="M400" s="26">
        <v>0.08</v>
      </c>
      <c r="N400" s="113">
        <v>5.56</v>
      </c>
      <c r="O400" s="39">
        <v>0.03</v>
      </c>
      <c r="P400" s="104">
        <f>'[1]334 МОП'!AB228</f>
        <v>0</v>
      </c>
      <c r="Q400" s="28">
        <v>0.02</v>
      </c>
      <c r="R400" s="39">
        <v>0.41</v>
      </c>
      <c r="T400" s="122"/>
      <c r="U400" s="122"/>
      <c r="V400" s="122"/>
      <c r="W400" s="122"/>
    </row>
    <row r="401" spans="1:23" x14ac:dyDescent="0.25">
      <c r="A401" s="21">
        <v>31</v>
      </c>
      <c r="B401" s="21" t="s">
        <v>85</v>
      </c>
      <c r="C401" s="22">
        <v>16</v>
      </c>
      <c r="D401" s="23">
        <v>3819.4</v>
      </c>
      <c r="E401" s="24">
        <f t="shared" si="9"/>
        <v>27.019999999999992</v>
      </c>
      <c r="F401" s="26">
        <v>3.91</v>
      </c>
      <c r="G401" s="26">
        <v>2.36</v>
      </c>
      <c r="H401" s="26">
        <v>7.4</v>
      </c>
      <c r="I401" s="167">
        <v>5.05</v>
      </c>
      <c r="J401" s="168"/>
      <c r="K401" s="25">
        <v>0.26618491560629071</v>
      </c>
      <c r="L401" s="26">
        <v>2.33</v>
      </c>
      <c r="M401" s="26">
        <v>0.08</v>
      </c>
      <c r="N401" s="113">
        <v>5.56</v>
      </c>
      <c r="O401" s="39">
        <v>0.02</v>
      </c>
      <c r="P401" s="104">
        <f>'[1]334 МОП'!AB229</f>
        <v>0</v>
      </c>
      <c r="Q401" s="28">
        <v>0.02</v>
      </c>
      <c r="R401" s="39">
        <v>0.28999999999999998</v>
      </c>
      <c r="T401" s="122"/>
      <c r="U401" s="122"/>
      <c r="V401" s="122"/>
      <c r="W401" s="122"/>
    </row>
    <row r="402" spans="1:23" x14ac:dyDescent="0.25">
      <c r="A402" s="21">
        <v>32</v>
      </c>
      <c r="B402" s="21" t="s">
        <v>85</v>
      </c>
      <c r="C402" s="22">
        <v>17</v>
      </c>
      <c r="D402" s="23">
        <v>302.5</v>
      </c>
      <c r="E402" s="24">
        <f t="shared" si="9"/>
        <v>27.919999999999995</v>
      </c>
      <c r="F402" s="26">
        <v>3.91</v>
      </c>
      <c r="G402" s="26">
        <v>2.36</v>
      </c>
      <c r="H402" s="26">
        <v>7.4</v>
      </c>
      <c r="I402" s="167">
        <v>5.84</v>
      </c>
      <c r="J402" s="168"/>
      <c r="K402" s="25">
        <v>1.0468319559228652</v>
      </c>
      <c r="L402" s="26">
        <v>2.33</v>
      </c>
      <c r="M402" s="26">
        <v>0.08</v>
      </c>
      <c r="N402" s="113">
        <v>5.56</v>
      </c>
      <c r="O402" s="28">
        <v>0.03</v>
      </c>
      <c r="P402" s="28">
        <v>0</v>
      </c>
      <c r="Q402" s="28">
        <v>0.02</v>
      </c>
      <c r="R402" s="28">
        <v>0.39</v>
      </c>
      <c r="T402" s="122"/>
      <c r="U402" s="122"/>
      <c r="V402" s="122"/>
      <c r="W402" s="122"/>
    </row>
    <row r="403" spans="1:23" x14ac:dyDescent="0.25">
      <c r="A403" s="21">
        <v>33</v>
      </c>
      <c r="B403" s="21" t="s">
        <v>85</v>
      </c>
      <c r="C403" s="22">
        <v>19</v>
      </c>
      <c r="D403" s="23">
        <v>299.60000000000002</v>
      </c>
      <c r="E403" s="24">
        <f t="shared" ref="E403:E434" si="10">F403+G403+I403+H403+L403+M403+N403+O403+P403+Q403+R403</f>
        <v>27.79</v>
      </c>
      <c r="F403" s="26">
        <v>3.91</v>
      </c>
      <c r="G403" s="26">
        <v>2.36</v>
      </c>
      <c r="H403" s="26">
        <v>7.4</v>
      </c>
      <c r="I403" s="167">
        <v>5.85</v>
      </c>
      <c r="J403" s="168"/>
      <c r="K403" s="25">
        <v>1.0569648420115709</v>
      </c>
      <c r="L403" s="26">
        <v>2.33</v>
      </c>
      <c r="M403" s="26">
        <v>0.08</v>
      </c>
      <c r="N403" s="113">
        <v>5.56</v>
      </c>
      <c r="O403" s="28">
        <v>0.02</v>
      </c>
      <c r="P403" s="28">
        <v>0</v>
      </c>
      <c r="Q403" s="28">
        <v>0.01</v>
      </c>
      <c r="R403" s="28">
        <v>0.27</v>
      </c>
      <c r="T403" s="122"/>
      <c r="U403" s="122"/>
      <c r="V403" s="122"/>
      <c r="W403" s="122"/>
    </row>
    <row r="404" spans="1:23" x14ac:dyDescent="0.25">
      <c r="A404" s="21">
        <v>34</v>
      </c>
      <c r="B404" s="21" t="s">
        <v>85</v>
      </c>
      <c r="C404" s="22">
        <v>21</v>
      </c>
      <c r="D404" s="23">
        <v>299.60000000000002</v>
      </c>
      <c r="E404" s="24">
        <f t="shared" si="10"/>
        <v>27.799999999999997</v>
      </c>
      <c r="F404" s="26">
        <v>3.91</v>
      </c>
      <c r="G404" s="26">
        <v>2.36</v>
      </c>
      <c r="H404" s="26">
        <v>7.4</v>
      </c>
      <c r="I404" s="167">
        <v>5.86</v>
      </c>
      <c r="J404" s="168"/>
      <c r="K404" s="25">
        <v>1.0569648420115709</v>
      </c>
      <c r="L404" s="26">
        <v>2.33</v>
      </c>
      <c r="M404" s="26">
        <v>0.08</v>
      </c>
      <c r="N404" s="113">
        <v>5.56</v>
      </c>
      <c r="O404" s="28">
        <v>0.02</v>
      </c>
      <c r="P404" s="28">
        <v>0</v>
      </c>
      <c r="Q404" s="28">
        <v>0.01</v>
      </c>
      <c r="R404" s="28">
        <v>0.27</v>
      </c>
      <c r="T404" s="122"/>
      <c r="U404" s="122"/>
      <c r="V404" s="122"/>
      <c r="W404" s="122"/>
    </row>
    <row r="405" spans="1:23" x14ac:dyDescent="0.25">
      <c r="A405" s="21">
        <v>35</v>
      </c>
      <c r="B405" s="21" t="s">
        <v>85</v>
      </c>
      <c r="C405" s="22">
        <v>23</v>
      </c>
      <c r="D405" s="23">
        <v>298.5</v>
      </c>
      <c r="E405" s="24">
        <f t="shared" si="10"/>
        <v>27.829999999999995</v>
      </c>
      <c r="F405" s="26">
        <v>3.91</v>
      </c>
      <c r="G405" s="26">
        <v>2.36</v>
      </c>
      <c r="H405" s="26">
        <v>7.4</v>
      </c>
      <c r="I405" s="167">
        <v>5.86</v>
      </c>
      <c r="J405" s="168"/>
      <c r="K405" s="25">
        <v>1.0608598548297041</v>
      </c>
      <c r="L405" s="26">
        <v>2.33</v>
      </c>
      <c r="M405" s="26">
        <v>0.08</v>
      </c>
      <c r="N405" s="113">
        <v>5.56</v>
      </c>
      <c r="O405" s="28">
        <v>0.02</v>
      </c>
      <c r="P405" s="28">
        <v>0</v>
      </c>
      <c r="Q405" s="28">
        <v>0.02</v>
      </c>
      <c r="R405" s="28">
        <v>0.28999999999999998</v>
      </c>
      <c r="T405" s="122"/>
      <c r="U405" s="122"/>
      <c r="V405" s="122"/>
      <c r="W405" s="122"/>
    </row>
    <row r="406" spans="1:23" x14ac:dyDescent="0.25">
      <c r="A406" s="21">
        <v>36</v>
      </c>
      <c r="B406" s="21" t="s">
        <v>85</v>
      </c>
      <c r="C406" s="22">
        <v>27</v>
      </c>
      <c r="D406" s="23">
        <v>300.3</v>
      </c>
      <c r="E406" s="24">
        <f t="shared" si="10"/>
        <v>27.819999999999997</v>
      </c>
      <c r="F406" s="26">
        <v>3.91</v>
      </c>
      <c r="G406" s="26">
        <v>2.36</v>
      </c>
      <c r="H406" s="26">
        <v>7.4</v>
      </c>
      <c r="I406" s="167">
        <v>5.85</v>
      </c>
      <c r="J406" s="168"/>
      <c r="K406" s="25">
        <v>1.0545010545010545</v>
      </c>
      <c r="L406" s="26">
        <v>2.33</v>
      </c>
      <c r="M406" s="26">
        <v>0.08</v>
      </c>
      <c r="N406" s="113">
        <v>5.56</v>
      </c>
      <c r="O406" s="28">
        <v>0.02</v>
      </c>
      <c r="P406" s="28">
        <v>0</v>
      </c>
      <c r="Q406" s="28">
        <v>0.02</v>
      </c>
      <c r="R406" s="28">
        <v>0.28999999999999998</v>
      </c>
      <c r="T406" s="122"/>
      <c r="U406" s="122"/>
      <c r="V406" s="122"/>
      <c r="W406" s="122"/>
    </row>
    <row r="407" spans="1:23" x14ac:dyDescent="0.25">
      <c r="A407" s="21">
        <v>37</v>
      </c>
      <c r="B407" s="21" t="s">
        <v>85</v>
      </c>
      <c r="C407" s="22" t="s">
        <v>108</v>
      </c>
      <c r="D407" s="23">
        <v>299.10000000000002</v>
      </c>
      <c r="E407" s="24">
        <f t="shared" si="10"/>
        <v>27.949999999999996</v>
      </c>
      <c r="F407" s="26">
        <v>3.91</v>
      </c>
      <c r="G407" s="26">
        <v>2.36</v>
      </c>
      <c r="H407" s="26">
        <v>7.4</v>
      </c>
      <c r="I407" s="167">
        <v>5.86</v>
      </c>
      <c r="J407" s="168"/>
      <c r="K407" s="25">
        <v>1.0587317508079794</v>
      </c>
      <c r="L407" s="26">
        <v>2.33</v>
      </c>
      <c r="M407" s="26">
        <v>0.08</v>
      </c>
      <c r="N407" s="113">
        <v>5.56</v>
      </c>
      <c r="O407" s="28">
        <v>0.03</v>
      </c>
      <c r="P407" s="28">
        <v>0</v>
      </c>
      <c r="Q407" s="28">
        <v>0.02</v>
      </c>
      <c r="R407" s="39">
        <v>0.4</v>
      </c>
      <c r="T407" s="122"/>
      <c r="U407" s="122"/>
      <c r="V407" s="122"/>
      <c r="W407" s="122"/>
    </row>
    <row r="408" spans="1:23" x14ac:dyDescent="0.25">
      <c r="A408" s="21">
        <v>38</v>
      </c>
      <c r="B408" s="21" t="s">
        <v>85</v>
      </c>
      <c r="C408" s="22" t="s">
        <v>109</v>
      </c>
      <c r="D408" s="23">
        <v>8176.1</v>
      </c>
      <c r="E408" s="24">
        <f t="shared" si="10"/>
        <v>27.089999999999996</v>
      </c>
      <c r="F408" s="26">
        <v>3.91</v>
      </c>
      <c r="G408" s="26">
        <v>2.36</v>
      </c>
      <c r="H408" s="26">
        <v>7.4</v>
      </c>
      <c r="I408" s="167">
        <v>5.01</v>
      </c>
      <c r="J408" s="168"/>
      <c r="K408" s="25">
        <v>0.22626924817455754</v>
      </c>
      <c r="L408" s="26">
        <v>2.33</v>
      </c>
      <c r="M408" s="26">
        <v>0.08</v>
      </c>
      <c r="N408" s="113">
        <v>5.56</v>
      </c>
      <c r="O408" s="39">
        <v>0.03</v>
      </c>
      <c r="P408" s="104">
        <f>'[1]334 МОП'!AB230</f>
        <v>0</v>
      </c>
      <c r="Q408" s="28">
        <v>0.02</v>
      </c>
      <c r="R408" s="28">
        <v>0.39</v>
      </c>
      <c r="T408" s="122"/>
      <c r="U408" s="122"/>
      <c r="V408" s="122"/>
      <c r="W408" s="122"/>
    </row>
    <row r="409" spans="1:23" x14ac:dyDescent="0.25">
      <c r="A409" s="21">
        <v>39</v>
      </c>
      <c r="B409" s="21" t="s">
        <v>85</v>
      </c>
      <c r="C409" s="22" t="s">
        <v>110</v>
      </c>
      <c r="D409" s="23">
        <v>117</v>
      </c>
      <c r="E409" s="24">
        <f t="shared" si="10"/>
        <v>27.439999999999994</v>
      </c>
      <c r="F409" s="26">
        <v>3.91</v>
      </c>
      <c r="G409" s="26">
        <v>2.36</v>
      </c>
      <c r="H409" s="26">
        <v>7.4</v>
      </c>
      <c r="I409" s="167">
        <v>5.8</v>
      </c>
      <c r="J409" s="168"/>
      <c r="K409" s="25">
        <v>0.9971509971509972</v>
      </c>
      <c r="L409" s="26">
        <v>2.33</v>
      </c>
      <c r="M409" s="26">
        <v>0.08</v>
      </c>
      <c r="N409" s="113">
        <v>5.56</v>
      </c>
      <c r="O409" s="28">
        <v>0</v>
      </c>
      <c r="P409" s="28">
        <v>0</v>
      </c>
      <c r="Q409" s="28">
        <v>0</v>
      </c>
      <c r="R409" s="28">
        <v>0</v>
      </c>
      <c r="T409" s="122"/>
      <c r="U409" s="122"/>
      <c r="V409" s="122"/>
      <c r="W409" s="122"/>
    </row>
    <row r="410" spans="1:23" x14ac:dyDescent="0.25">
      <c r="A410" s="21">
        <v>40</v>
      </c>
      <c r="B410" s="21" t="s">
        <v>85</v>
      </c>
      <c r="C410" s="22" t="s">
        <v>111</v>
      </c>
      <c r="D410" s="23">
        <v>66</v>
      </c>
      <c r="E410" s="24">
        <f t="shared" si="10"/>
        <v>27.829999999999995</v>
      </c>
      <c r="F410" s="26">
        <v>3.91</v>
      </c>
      <c r="G410" s="26">
        <v>2.36</v>
      </c>
      <c r="H410" s="26">
        <v>7.4</v>
      </c>
      <c r="I410" s="167">
        <v>6.19</v>
      </c>
      <c r="J410" s="168"/>
      <c r="K410" s="25">
        <v>1.3888888888888891</v>
      </c>
      <c r="L410" s="26">
        <v>2.33</v>
      </c>
      <c r="M410" s="26">
        <v>0.08</v>
      </c>
      <c r="N410" s="113">
        <v>5.56</v>
      </c>
      <c r="O410" s="28">
        <v>0</v>
      </c>
      <c r="P410" s="28">
        <v>0</v>
      </c>
      <c r="Q410" s="28">
        <v>0</v>
      </c>
      <c r="R410" s="28">
        <v>0</v>
      </c>
      <c r="T410" s="122"/>
      <c r="U410" s="122"/>
      <c r="V410" s="122"/>
      <c r="W410" s="122"/>
    </row>
    <row r="411" spans="1:23" x14ac:dyDescent="0.25">
      <c r="A411" s="21">
        <v>41</v>
      </c>
      <c r="B411" s="21" t="s">
        <v>85</v>
      </c>
      <c r="C411" s="22" t="s">
        <v>112</v>
      </c>
      <c r="D411" s="23">
        <v>154</v>
      </c>
      <c r="E411" s="24">
        <f t="shared" si="10"/>
        <v>27.189999999999994</v>
      </c>
      <c r="F411" s="26">
        <v>3.91</v>
      </c>
      <c r="G411" s="26">
        <v>2.36</v>
      </c>
      <c r="H411" s="26">
        <v>7.4</v>
      </c>
      <c r="I411" s="167">
        <v>5.55</v>
      </c>
      <c r="J411" s="168"/>
      <c r="K411" s="25">
        <v>0.75757575757575768</v>
      </c>
      <c r="L411" s="26">
        <v>2.33</v>
      </c>
      <c r="M411" s="26">
        <v>0.08</v>
      </c>
      <c r="N411" s="113">
        <v>5.56</v>
      </c>
      <c r="O411" s="28">
        <v>0</v>
      </c>
      <c r="P411" s="28">
        <v>0</v>
      </c>
      <c r="Q411" s="28">
        <v>0</v>
      </c>
      <c r="R411" s="28">
        <v>0</v>
      </c>
      <c r="T411" s="122"/>
      <c r="U411" s="122"/>
      <c r="V411" s="122"/>
      <c r="W411" s="122"/>
    </row>
    <row r="412" spans="1:23" x14ac:dyDescent="0.25">
      <c r="A412" s="21">
        <v>42</v>
      </c>
      <c r="B412" s="21" t="s">
        <v>86</v>
      </c>
      <c r="C412" s="22">
        <v>3</v>
      </c>
      <c r="D412" s="23">
        <v>1762</v>
      </c>
      <c r="E412" s="24">
        <f t="shared" si="10"/>
        <v>27.289999999999992</v>
      </c>
      <c r="F412" s="26">
        <v>3.91</v>
      </c>
      <c r="G412" s="26">
        <v>2.36</v>
      </c>
      <c r="H412" s="26">
        <v>7.4</v>
      </c>
      <c r="I412" s="167">
        <v>5.0599999999999996</v>
      </c>
      <c r="J412" s="168"/>
      <c r="K412" s="25">
        <v>0.28376844494892167</v>
      </c>
      <c r="L412" s="26">
        <v>2.33</v>
      </c>
      <c r="M412" s="26">
        <v>0.08</v>
      </c>
      <c r="N412" s="113">
        <v>5.56</v>
      </c>
      <c r="O412" s="28">
        <v>0.04</v>
      </c>
      <c r="P412" s="28">
        <v>0</v>
      </c>
      <c r="Q412" s="28">
        <v>0.03</v>
      </c>
      <c r="R412" s="28">
        <v>0.52</v>
      </c>
      <c r="T412" s="122"/>
      <c r="U412" s="122"/>
      <c r="V412" s="122"/>
      <c r="W412" s="122"/>
    </row>
    <row r="413" spans="1:23" x14ac:dyDescent="0.25">
      <c r="A413" s="21">
        <v>43</v>
      </c>
      <c r="B413" s="21" t="s">
        <v>86</v>
      </c>
      <c r="C413" s="22">
        <v>5</v>
      </c>
      <c r="D413" s="23">
        <v>3357.1</v>
      </c>
      <c r="E413" s="24">
        <f t="shared" si="10"/>
        <v>27.27</v>
      </c>
      <c r="F413" s="26">
        <v>3.91</v>
      </c>
      <c r="G413" s="26">
        <v>2.36</v>
      </c>
      <c r="H413" s="26">
        <v>7.4</v>
      </c>
      <c r="I413" s="167">
        <v>5.03</v>
      </c>
      <c r="J413" s="168"/>
      <c r="K413" s="25">
        <v>0.24823011924974928</v>
      </c>
      <c r="L413" s="26">
        <v>2.33</v>
      </c>
      <c r="M413" s="26">
        <v>0.08</v>
      </c>
      <c r="N413" s="113">
        <v>5.56</v>
      </c>
      <c r="O413" s="28">
        <v>0.04</v>
      </c>
      <c r="P413" s="28">
        <v>0</v>
      </c>
      <c r="Q413" s="28">
        <v>0.03</v>
      </c>
      <c r="R413" s="28">
        <v>0.53</v>
      </c>
      <c r="T413" s="122"/>
      <c r="U413" s="122"/>
      <c r="V413" s="122"/>
      <c r="W413" s="122"/>
    </row>
    <row r="414" spans="1:23" x14ac:dyDescent="0.25">
      <c r="A414" s="21">
        <v>44</v>
      </c>
      <c r="B414" s="21" t="s">
        <v>86</v>
      </c>
      <c r="C414" s="22">
        <v>17</v>
      </c>
      <c r="D414" s="23">
        <v>4133.8</v>
      </c>
      <c r="E414" s="24">
        <f t="shared" si="10"/>
        <v>27.019999999999992</v>
      </c>
      <c r="F414" s="26">
        <v>3.91</v>
      </c>
      <c r="G414" s="26">
        <v>2.36</v>
      </c>
      <c r="H414" s="26">
        <v>7.4</v>
      </c>
      <c r="I414" s="167">
        <v>5.0199999999999996</v>
      </c>
      <c r="J414" s="168"/>
      <c r="K414" s="25">
        <v>0.23989227022755497</v>
      </c>
      <c r="L414" s="26">
        <v>2.33</v>
      </c>
      <c r="M414" s="26">
        <v>0.08</v>
      </c>
      <c r="N414" s="113">
        <v>5.56</v>
      </c>
      <c r="O414" s="39">
        <v>0.02</v>
      </c>
      <c r="P414" s="104">
        <f>'[1]334 МОП'!AB237</f>
        <v>0</v>
      </c>
      <c r="Q414" s="39">
        <v>0.02</v>
      </c>
      <c r="R414" s="28">
        <v>0.32</v>
      </c>
      <c r="T414" s="122"/>
      <c r="U414" s="122"/>
      <c r="V414" s="122"/>
      <c r="W414" s="122"/>
    </row>
    <row r="415" spans="1:23" x14ac:dyDescent="0.25">
      <c r="A415" s="21">
        <v>45</v>
      </c>
      <c r="B415" s="21" t="s">
        <v>86</v>
      </c>
      <c r="C415" s="22">
        <v>19</v>
      </c>
      <c r="D415" s="23">
        <v>4556.8</v>
      </c>
      <c r="E415" s="24">
        <f t="shared" si="10"/>
        <v>26.959999999999997</v>
      </c>
      <c r="F415" s="26">
        <v>3.91</v>
      </c>
      <c r="G415" s="26">
        <v>2.36</v>
      </c>
      <c r="H415" s="26">
        <v>7.4</v>
      </c>
      <c r="I415" s="167">
        <v>5</v>
      </c>
      <c r="J415" s="168"/>
      <c r="K415" s="25">
        <v>0.21945224719101122</v>
      </c>
      <c r="L415" s="26">
        <v>2.33</v>
      </c>
      <c r="M415" s="26">
        <v>0.08</v>
      </c>
      <c r="N415" s="113">
        <v>5.56</v>
      </c>
      <c r="O415" s="39">
        <v>0.02</v>
      </c>
      <c r="P415" s="104">
        <f>'[1]334 МОП'!AB238</f>
        <v>0</v>
      </c>
      <c r="Q415" s="39">
        <v>0.02</v>
      </c>
      <c r="R415" s="28">
        <v>0.28000000000000003</v>
      </c>
      <c r="T415" s="122"/>
      <c r="U415" s="122"/>
      <c r="V415" s="122"/>
      <c r="W415" s="122"/>
    </row>
    <row r="416" spans="1:23" x14ac:dyDescent="0.25">
      <c r="A416" s="21">
        <v>46</v>
      </c>
      <c r="B416" s="21" t="s">
        <v>86</v>
      </c>
      <c r="C416" s="22">
        <v>20</v>
      </c>
      <c r="D416" s="69">
        <v>7068.6</v>
      </c>
      <c r="E416" s="24">
        <f t="shared" si="10"/>
        <v>27.169999999999998</v>
      </c>
      <c r="F416" s="26">
        <v>3.91</v>
      </c>
      <c r="G416" s="26">
        <v>2.36</v>
      </c>
      <c r="H416" s="26">
        <v>7.4</v>
      </c>
      <c r="I416" s="167">
        <v>5.03</v>
      </c>
      <c r="J416" s="168"/>
      <c r="K416" s="25">
        <v>0.25464731347084285</v>
      </c>
      <c r="L416" s="26">
        <v>2.33</v>
      </c>
      <c r="M416" s="26">
        <v>0.08</v>
      </c>
      <c r="N416" s="113">
        <v>5.56</v>
      </c>
      <c r="O416" s="28">
        <v>0.04</v>
      </c>
      <c r="P416" s="28">
        <v>0</v>
      </c>
      <c r="Q416" s="28">
        <v>0.03</v>
      </c>
      <c r="R416" s="28">
        <v>0.43</v>
      </c>
      <c r="T416" s="122"/>
      <c r="U416" s="122"/>
      <c r="V416" s="122"/>
      <c r="W416" s="122"/>
    </row>
    <row r="417" spans="1:23" x14ac:dyDescent="0.25">
      <c r="A417" s="21">
        <v>47</v>
      </c>
      <c r="B417" s="21" t="s">
        <v>86</v>
      </c>
      <c r="C417" s="22">
        <v>22</v>
      </c>
      <c r="D417" s="23">
        <v>8728.4</v>
      </c>
      <c r="E417" s="24">
        <f t="shared" si="10"/>
        <v>27.469999999999992</v>
      </c>
      <c r="F417" s="26">
        <v>3.91</v>
      </c>
      <c r="G417" s="26">
        <v>2.36</v>
      </c>
      <c r="H417" s="26">
        <v>7.4</v>
      </c>
      <c r="I417" s="167">
        <v>5.01</v>
      </c>
      <c r="J417" s="168"/>
      <c r="K417" s="25">
        <v>0.23009180758596459</v>
      </c>
      <c r="L417" s="26">
        <v>2.33</v>
      </c>
      <c r="M417" s="26">
        <v>0.08</v>
      </c>
      <c r="N417" s="113">
        <v>5.56</v>
      </c>
      <c r="O417" s="28">
        <v>0.08</v>
      </c>
      <c r="P417" s="39">
        <v>0.2</v>
      </c>
      <c r="Q417" s="28">
        <v>7.0000000000000007E-2</v>
      </c>
      <c r="R417" s="28">
        <v>0.47</v>
      </c>
      <c r="T417" s="122"/>
      <c r="U417" s="122"/>
      <c r="V417" s="122"/>
      <c r="W417" s="122"/>
    </row>
    <row r="418" spans="1:23" x14ac:dyDescent="0.25">
      <c r="A418" s="21">
        <v>48</v>
      </c>
      <c r="B418" s="21" t="s">
        <v>86</v>
      </c>
      <c r="C418" s="22" t="s">
        <v>113</v>
      </c>
      <c r="D418" s="23">
        <v>7516.9</v>
      </c>
      <c r="E418" s="24">
        <f t="shared" si="10"/>
        <v>27.139999999999997</v>
      </c>
      <c r="F418" s="26">
        <v>3.91</v>
      </c>
      <c r="G418" s="26">
        <v>2.36</v>
      </c>
      <c r="H418" s="26">
        <v>7.4</v>
      </c>
      <c r="I418" s="167">
        <v>5</v>
      </c>
      <c r="J418" s="168"/>
      <c r="K418" s="25">
        <v>0.22283122031688596</v>
      </c>
      <c r="L418" s="26">
        <v>2.33</v>
      </c>
      <c r="M418" s="26">
        <v>0.08</v>
      </c>
      <c r="N418" s="113">
        <v>5.56</v>
      </c>
      <c r="O418" s="28">
        <v>0.03</v>
      </c>
      <c r="P418" s="28">
        <v>0</v>
      </c>
      <c r="Q418" s="28">
        <v>0.02</v>
      </c>
      <c r="R418" s="28">
        <v>0.45</v>
      </c>
      <c r="T418" s="122"/>
      <c r="U418" s="122"/>
      <c r="V418" s="122"/>
      <c r="W418" s="122"/>
    </row>
    <row r="419" spans="1:23" x14ac:dyDescent="0.25">
      <c r="A419" s="21">
        <v>49</v>
      </c>
      <c r="B419" s="21" t="s">
        <v>26</v>
      </c>
      <c r="C419" s="22">
        <v>3</v>
      </c>
      <c r="D419" s="23">
        <v>1928</v>
      </c>
      <c r="E419" s="24">
        <f t="shared" si="10"/>
        <v>27.369999999999994</v>
      </c>
      <c r="F419" s="26">
        <v>3.91</v>
      </c>
      <c r="G419" s="26">
        <v>2.36</v>
      </c>
      <c r="H419" s="26">
        <v>7.4</v>
      </c>
      <c r="I419" s="167">
        <v>5.0599999999999996</v>
      </c>
      <c r="J419" s="168"/>
      <c r="K419" s="25">
        <v>0.27662517289073307</v>
      </c>
      <c r="L419" s="26">
        <v>2.33</v>
      </c>
      <c r="M419" s="26">
        <v>0.08</v>
      </c>
      <c r="N419" s="113">
        <v>5.56</v>
      </c>
      <c r="O419" s="39">
        <v>0.04</v>
      </c>
      <c r="P419" s="104">
        <f>'[1]334 МОП'!AB239</f>
        <v>0</v>
      </c>
      <c r="Q419" s="39">
        <v>0.03</v>
      </c>
      <c r="R419" s="39">
        <v>0.6</v>
      </c>
      <c r="T419" s="122"/>
      <c r="U419" s="122"/>
      <c r="V419" s="122"/>
      <c r="W419" s="122"/>
    </row>
    <row r="420" spans="1:23" x14ac:dyDescent="0.25">
      <c r="A420" s="21">
        <v>50</v>
      </c>
      <c r="B420" s="21" t="s">
        <v>26</v>
      </c>
      <c r="C420" s="22">
        <v>5</v>
      </c>
      <c r="D420" s="23">
        <v>2438.1999999999998</v>
      </c>
      <c r="E420" s="24">
        <f t="shared" si="10"/>
        <v>26.999999999999993</v>
      </c>
      <c r="F420" s="26">
        <v>3.91</v>
      </c>
      <c r="G420" s="26">
        <v>2.36</v>
      </c>
      <c r="H420" s="26">
        <v>7.4</v>
      </c>
      <c r="I420" s="167">
        <v>5.09</v>
      </c>
      <c r="J420" s="168"/>
      <c r="K420" s="25">
        <v>0.30760397014190799</v>
      </c>
      <c r="L420" s="26">
        <v>2.33</v>
      </c>
      <c r="M420" s="26">
        <v>0.08</v>
      </c>
      <c r="N420" s="113">
        <v>5.56</v>
      </c>
      <c r="O420" s="39">
        <v>0.02</v>
      </c>
      <c r="P420" s="104">
        <f>'[1]334 МОП'!AB241</f>
        <v>0</v>
      </c>
      <c r="Q420" s="39">
        <v>0.01</v>
      </c>
      <c r="R420" s="28">
        <v>0.24</v>
      </c>
      <c r="T420" s="122"/>
      <c r="U420" s="122"/>
      <c r="V420" s="122"/>
      <c r="W420" s="122"/>
    </row>
    <row r="421" spans="1:23" x14ac:dyDescent="0.25">
      <c r="A421" s="21">
        <v>51</v>
      </c>
      <c r="B421" s="21" t="s">
        <v>26</v>
      </c>
      <c r="C421" s="22">
        <v>7</v>
      </c>
      <c r="D421" s="23">
        <v>2845</v>
      </c>
      <c r="E421" s="24">
        <f t="shared" si="10"/>
        <v>27.159999999999993</v>
      </c>
      <c r="F421" s="26">
        <v>3.91</v>
      </c>
      <c r="G421" s="26">
        <v>2.36</v>
      </c>
      <c r="H421" s="26">
        <v>7.4</v>
      </c>
      <c r="I421" s="167">
        <v>5.13</v>
      </c>
      <c r="J421" s="168"/>
      <c r="K421" s="25">
        <v>0.35149384885764495</v>
      </c>
      <c r="L421" s="26">
        <v>2.33</v>
      </c>
      <c r="M421" s="26">
        <v>0.08</v>
      </c>
      <c r="N421" s="113">
        <v>5.56</v>
      </c>
      <c r="O421" s="39">
        <v>0.02</v>
      </c>
      <c r="P421" s="104">
        <f>'[1]334 МОП'!AB243</f>
        <v>0</v>
      </c>
      <c r="Q421" s="39">
        <v>0.02</v>
      </c>
      <c r="R421" s="28">
        <v>0.35</v>
      </c>
      <c r="T421" s="122"/>
      <c r="U421" s="122"/>
      <c r="V421" s="122"/>
      <c r="W421" s="122"/>
    </row>
    <row r="422" spans="1:23" x14ac:dyDescent="0.25">
      <c r="A422" s="21">
        <v>52</v>
      </c>
      <c r="B422" s="21" t="s">
        <v>89</v>
      </c>
      <c r="C422" s="22">
        <v>16</v>
      </c>
      <c r="D422" s="23">
        <v>121</v>
      </c>
      <c r="E422" s="24">
        <f t="shared" si="10"/>
        <v>27.539999999999992</v>
      </c>
      <c r="F422" s="26">
        <v>3.91</v>
      </c>
      <c r="G422" s="26">
        <v>2.36</v>
      </c>
      <c r="H422" s="26">
        <v>7.4</v>
      </c>
      <c r="I422" s="167">
        <v>5.55</v>
      </c>
      <c r="J422" s="168"/>
      <c r="K422" s="25">
        <v>0.75757575757575768</v>
      </c>
      <c r="L422" s="26">
        <v>2.33</v>
      </c>
      <c r="M422" s="26">
        <v>0.08</v>
      </c>
      <c r="N422" s="113">
        <v>5.56</v>
      </c>
      <c r="O422" s="39">
        <v>0.02</v>
      </c>
      <c r="P422" s="28">
        <v>0</v>
      </c>
      <c r="Q422" s="28">
        <v>0.02</v>
      </c>
      <c r="R422" s="28">
        <v>0.31</v>
      </c>
      <c r="T422" s="122"/>
      <c r="U422" s="122"/>
      <c r="V422" s="122"/>
      <c r="W422" s="122"/>
    </row>
    <row r="423" spans="1:23" x14ac:dyDescent="0.25">
      <c r="A423" s="21">
        <v>53</v>
      </c>
      <c r="B423" s="21" t="s">
        <v>89</v>
      </c>
      <c r="C423" s="22">
        <v>18</v>
      </c>
      <c r="D423" s="23">
        <v>79</v>
      </c>
      <c r="E423" s="24">
        <f t="shared" si="10"/>
        <v>28.429999999999996</v>
      </c>
      <c r="F423" s="26">
        <v>3.91</v>
      </c>
      <c r="G423" s="26">
        <v>2.36</v>
      </c>
      <c r="H423" s="26">
        <v>7.4</v>
      </c>
      <c r="I423" s="167">
        <v>5.96</v>
      </c>
      <c r="J423" s="168"/>
      <c r="K423" s="25">
        <v>1.1603375527426161</v>
      </c>
      <c r="L423" s="26">
        <v>2.33</v>
      </c>
      <c r="M423" s="26">
        <v>0.08</v>
      </c>
      <c r="N423" s="113">
        <v>5.56</v>
      </c>
      <c r="O423" s="28">
        <v>0.05</v>
      </c>
      <c r="P423" s="28">
        <v>0</v>
      </c>
      <c r="Q423" s="28">
        <v>0.04</v>
      </c>
      <c r="R423" s="28">
        <v>0.74</v>
      </c>
      <c r="T423" s="122"/>
      <c r="U423" s="122"/>
      <c r="V423" s="122"/>
      <c r="W423" s="122"/>
    </row>
    <row r="424" spans="1:23" x14ac:dyDescent="0.25">
      <c r="A424" s="21">
        <v>55</v>
      </c>
      <c r="B424" s="21" t="s">
        <v>114</v>
      </c>
      <c r="C424" s="22">
        <v>6</v>
      </c>
      <c r="D424" s="23">
        <v>6562</v>
      </c>
      <c r="E424" s="24">
        <f t="shared" si="10"/>
        <v>27.099999999999998</v>
      </c>
      <c r="F424" s="26">
        <v>3.91</v>
      </c>
      <c r="G424" s="26">
        <v>2.36</v>
      </c>
      <c r="H424" s="26">
        <v>7.4</v>
      </c>
      <c r="I424" s="167">
        <v>5.03</v>
      </c>
      <c r="J424" s="168"/>
      <c r="K424" s="25">
        <v>0.25144772935080767</v>
      </c>
      <c r="L424" s="26">
        <v>2.33</v>
      </c>
      <c r="M424" s="26">
        <v>0.08</v>
      </c>
      <c r="N424" s="113">
        <v>5.56</v>
      </c>
      <c r="O424" s="28">
        <v>0.03</v>
      </c>
      <c r="P424" s="28">
        <v>0</v>
      </c>
      <c r="Q424" s="28">
        <v>0.02</v>
      </c>
      <c r="R424" s="28">
        <v>0.38</v>
      </c>
      <c r="T424" s="122"/>
      <c r="U424" s="122"/>
      <c r="V424" s="122"/>
      <c r="W424" s="122"/>
    </row>
    <row r="425" spans="1:23" x14ac:dyDescent="0.25">
      <c r="A425" s="21">
        <v>56</v>
      </c>
      <c r="B425" s="21" t="s">
        <v>95</v>
      </c>
      <c r="C425" s="22">
        <v>10</v>
      </c>
      <c r="D425" s="23">
        <v>3162.8</v>
      </c>
      <c r="E425" s="24">
        <f t="shared" si="10"/>
        <v>27.129999999999995</v>
      </c>
      <c r="F425" s="26">
        <v>3.91</v>
      </c>
      <c r="G425" s="26">
        <v>2.36</v>
      </c>
      <c r="H425" s="26">
        <v>7.4</v>
      </c>
      <c r="I425" s="167">
        <v>5.2</v>
      </c>
      <c r="J425" s="168"/>
      <c r="K425" s="25">
        <v>0.41102820285822683</v>
      </c>
      <c r="L425" s="26">
        <v>2.33</v>
      </c>
      <c r="M425" s="26">
        <v>0.08</v>
      </c>
      <c r="N425" s="113">
        <v>5.56</v>
      </c>
      <c r="O425" s="39">
        <v>0.02</v>
      </c>
      <c r="P425" s="104">
        <f>'[1]334 МОП'!AB308</f>
        <v>0</v>
      </c>
      <c r="Q425" s="39">
        <v>0.01</v>
      </c>
      <c r="R425" s="28">
        <v>0.26</v>
      </c>
      <c r="T425" s="122"/>
      <c r="U425" s="122"/>
      <c r="V425" s="122"/>
      <c r="W425" s="122"/>
    </row>
    <row r="426" spans="1:23" x14ac:dyDescent="0.25">
      <c r="A426" s="21">
        <v>57</v>
      </c>
      <c r="B426" s="21" t="s">
        <v>95</v>
      </c>
      <c r="C426" s="22">
        <v>20</v>
      </c>
      <c r="D426" s="23">
        <v>1602</v>
      </c>
      <c r="E426" s="24">
        <f t="shared" si="10"/>
        <v>27.129999999999995</v>
      </c>
      <c r="F426" s="26">
        <v>3.91</v>
      </c>
      <c r="G426" s="26">
        <v>2.36</v>
      </c>
      <c r="H426" s="26">
        <v>7.4</v>
      </c>
      <c r="I426" s="167">
        <v>5.2</v>
      </c>
      <c r="J426" s="168"/>
      <c r="K426" s="25">
        <v>0.4057428214731586</v>
      </c>
      <c r="L426" s="26">
        <v>2.33</v>
      </c>
      <c r="M426" s="26">
        <v>0.08</v>
      </c>
      <c r="N426" s="113">
        <v>5.56</v>
      </c>
      <c r="O426" s="39">
        <v>0.02</v>
      </c>
      <c r="P426" s="104">
        <f>'[1]334 МОП'!AB310</f>
        <v>0</v>
      </c>
      <c r="Q426" s="39">
        <v>0.01</v>
      </c>
      <c r="R426" s="28">
        <v>0.26</v>
      </c>
      <c r="T426" s="122"/>
      <c r="U426" s="122"/>
      <c r="V426" s="122"/>
      <c r="W426" s="122"/>
    </row>
    <row r="427" spans="1:23" x14ac:dyDescent="0.25">
      <c r="A427" s="21">
        <v>58</v>
      </c>
      <c r="B427" s="21" t="s">
        <v>95</v>
      </c>
      <c r="C427" s="22">
        <v>22</v>
      </c>
      <c r="D427" s="23">
        <v>3253.4</v>
      </c>
      <c r="E427" s="24">
        <f t="shared" si="10"/>
        <v>27.129999999999995</v>
      </c>
      <c r="F427" s="26">
        <v>3.91</v>
      </c>
      <c r="G427" s="26">
        <v>2.36</v>
      </c>
      <c r="H427" s="26">
        <v>7.4</v>
      </c>
      <c r="I427" s="167">
        <v>5.2</v>
      </c>
      <c r="J427" s="168"/>
      <c r="K427" s="25">
        <v>0.40726624454416921</v>
      </c>
      <c r="L427" s="26">
        <v>2.33</v>
      </c>
      <c r="M427" s="26">
        <v>0.08</v>
      </c>
      <c r="N427" s="113">
        <v>5.56</v>
      </c>
      <c r="O427" s="39">
        <v>0.02</v>
      </c>
      <c r="P427" s="104">
        <f>'[1]334 МОП'!AB311</f>
        <v>0</v>
      </c>
      <c r="Q427" s="39">
        <v>0.01</v>
      </c>
      <c r="R427" s="28">
        <v>0.26</v>
      </c>
      <c r="T427" s="122"/>
      <c r="U427" s="122"/>
      <c r="V427" s="122"/>
      <c r="W427" s="122"/>
    </row>
    <row r="428" spans="1:23" x14ac:dyDescent="0.25">
      <c r="A428" s="21">
        <v>59</v>
      </c>
      <c r="B428" s="21" t="s">
        <v>95</v>
      </c>
      <c r="C428" s="22">
        <v>24</v>
      </c>
      <c r="D428" s="23">
        <v>1598</v>
      </c>
      <c r="E428" s="24">
        <f t="shared" si="10"/>
        <v>27.159999999999997</v>
      </c>
      <c r="F428" s="26">
        <v>3.91</v>
      </c>
      <c r="G428" s="26">
        <v>2.36</v>
      </c>
      <c r="H428" s="26">
        <v>7.4</v>
      </c>
      <c r="I428" s="167">
        <v>5.23</v>
      </c>
      <c r="J428" s="168"/>
      <c r="K428" s="25">
        <v>0.43804755944931162</v>
      </c>
      <c r="L428" s="26">
        <v>2.33</v>
      </c>
      <c r="M428" s="26">
        <v>0.08</v>
      </c>
      <c r="N428" s="113">
        <v>5.56</v>
      </c>
      <c r="O428" s="39">
        <v>0.02</v>
      </c>
      <c r="P428" s="104">
        <f>'[1]334 МОП'!AB312</f>
        <v>0</v>
      </c>
      <c r="Q428" s="39">
        <v>0.01</v>
      </c>
      <c r="R428" s="28">
        <v>0.26</v>
      </c>
      <c r="T428" s="122"/>
      <c r="U428" s="122"/>
      <c r="V428" s="122"/>
      <c r="W428" s="122"/>
    </row>
    <row r="429" spans="1:23" x14ac:dyDescent="0.25">
      <c r="A429" s="21">
        <v>60</v>
      </c>
      <c r="B429" s="21" t="s">
        <v>95</v>
      </c>
      <c r="C429" s="22">
        <v>26</v>
      </c>
      <c r="D429" s="23">
        <v>3229</v>
      </c>
      <c r="E429" s="24">
        <f t="shared" si="10"/>
        <v>27.119999999999997</v>
      </c>
      <c r="F429" s="26">
        <v>3.91</v>
      </c>
      <c r="G429" s="26">
        <v>2.36</v>
      </c>
      <c r="H429" s="26">
        <v>7.4</v>
      </c>
      <c r="I429" s="167">
        <v>5.19</v>
      </c>
      <c r="J429" s="168"/>
      <c r="K429" s="25">
        <v>0.40260142458965625</v>
      </c>
      <c r="L429" s="26">
        <v>2.33</v>
      </c>
      <c r="M429" s="26">
        <v>0.08</v>
      </c>
      <c r="N429" s="113">
        <v>5.56</v>
      </c>
      <c r="O429" s="39">
        <v>0.02</v>
      </c>
      <c r="P429" s="104">
        <f>'[1]334 МОП'!AB313</f>
        <v>0</v>
      </c>
      <c r="Q429" s="39">
        <v>0.01</v>
      </c>
      <c r="R429" s="28">
        <v>0.26</v>
      </c>
      <c r="T429" s="122"/>
      <c r="U429" s="122"/>
      <c r="V429" s="122"/>
      <c r="W429" s="122"/>
    </row>
    <row r="430" spans="1:23" x14ac:dyDescent="0.25">
      <c r="A430" s="21">
        <v>61</v>
      </c>
      <c r="B430" s="21" t="s">
        <v>96</v>
      </c>
      <c r="C430" s="22">
        <v>8</v>
      </c>
      <c r="D430" s="23">
        <v>142</v>
      </c>
      <c r="E430" s="24">
        <f t="shared" si="10"/>
        <v>27.249999999999996</v>
      </c>
      <c r="F430" s="26">
        <v>3.91</v>
      </c>
      <c r="G430" s="26">
        <v>2.36</v>
      </c>
      <c r="H430" s="26">
        <v>7.4</v>
      </c>
      <c r="I430" s="167">
        <v>5.44</v>
      </c>
      <c r="J430" s="168"/>
      <c r="K430" s="25">
        <v>0.64553990610328638</v>
      </c>
      <c r="L430" s="26">
        <v>2.33</v>
      </c>
      <c r="M430" s="26">
        <v>0.08</v>
      </c>
      <c r="N430" s="113">
        <v>5.56</v>
      </c>
      <c r="O430" s="28">
        <v>0.01</v>
      </c>
      <c r="P430" s="28">
        <v>0</v>
      </c>
      <c r="Q430" s="39">
        <v>0.01</v>
      </c>
      <c r="R430" s="28">
        <v>0.15</v>
      </c>
      <c r="T430" s="122"/>
      <c r="U430" s="122"/>
      <c r="V430" s="122"/>
      <c r="W430" s="122"/>
    </row>
    <row r="431" spans="1:23" x14ac:dyDescent="0.25">
      <c r="A431" s="21">
        <v>62</v>
      </c>
      <c r="B431" s="21" t="s">
        <v>96</v>
      </c>
      <c r="C431" s="22">
        <v>10</v>
      </c>
      <c r="D431" s="23">
        <v>123</v>
      </c>
      <c r="E431" s="24">
        <f t="shared" si="10"/>
        <v>27.529999999999994</v>
      </c>
      <c r="F431" s="26">
        <v>3.91</v>
      </c>
      <c r="G431" s="26">
        <v>2.36</v>
      </c>
      <c r="H431" s="26">
        <v>7.4</v>
      </c>
      <c r="I431" s="167">
        <v>5.54</v>
      </c>
      <c r="J431" s="168"/>
      <c r="K431" s="25">
        <v>0.7452574525745258</v>
      </c>
      <c r="L431" s="26">
        <v>2.33</v>
      </c>
      <c r="M431" s="26">
        <v>0.08</v>
      </c>
      <c r="N431" s="113">
        <v>5.56</v>
      </c>
      <c r="O431" s="28">
        <v>0.02</v>
      </c>
      <c r="P431" s="28">
        <v>0</v>
      </c>
      <c r="Q431" s="28">
        <v>0.02</v>
      </c>
      <c r="R431" s="28">
        <v>0.31</v>
      </c>
      <c r="T431" s="122"/>
      <c r="U431" s="122"/>
      <c r="V431" s="122"/>
      <c r="W431" s="122"/>
    </row>
    <row r="432" spans="1:23" x14ac:dyDescent="0.25">
      <c r="A432" s="21">
        <v>63</v>
      </c>
      <c r="B432" s="21" t="s">
        <v>96</v>
      </c>
      <c r="C432" s="22" t="s">
        <v>164</v>
      </c>
      <c r="D432" s="23">
        <v>299.2</v>
      </c>
      <c r="E432" s="24">
        <f t="shared" si="10"/>
        <v>27.71</v>
      </c>
      <c r="F432" s="26">
        <v>3.91</v>
      </c>
      <c r="G432" s="26">
        <v>2.36</v>
      </c>
      <c r="H432" s="26">
        <v>7.4</v>
      </c>
      <c r="I432" s="167">
        <v>5.86</v>
      </c>
      <c r="J432" s="168"/>
      <c r="K432" s="25">
        <v>1.0583778966131907</v>
      </c>
      <c r="L432" s="26">
        <v>2.33</v>
      </c>
      <c r="M432" s="26">
        <v>0.08</v>
      </c>
      <c r="N432" s="113">
        <v>5.56</v>
      </c>
      <c r="O432" s="28">
        <v>0.01</v>
      </c>
      <c r="P432" s="28">
        <v>0</v>
      </c>
      <c r="Q432" s="28">
        <v>0.01</v>
      </c>
      <c r="R432" s="28">
        <v>0.19</v>
      </c>
      <c r="T432" s="122"/>
      <c r="U432" s="122"/>
      <c r="V432" s="122"/>
      <c r="W432" s="122"/>
    </row>
    <row r="433" spans="1:23" x14ac:dyDescent="0.25">
      <c r="A433" s="21">
        <v>64</v>
      </c>
      <c r="B433" s="21" t="s">
        <v>96</v>
      </c>
      <c r="C433" s="22">
        <v>20</v>
      </c>
      <c r="D433" s="23">
        <v>309.89999999999998</v>
      </c>
      <c r="E433" s="24">
        <f t="shared" si="10"/>
        <v>27.29</v>
      </c>
      <c r="F433" s="26">
        <v>3.91</v>
      </c>
      <c r="G433" s="26">
        <v>2.36</v>
      </c>
      <c r="H433" s="26">
        <v>7.4</v>
      </c>
      <c r="I433" s="167">
        <v>5.44</v>
      </c>
      <c r="J433" s="168"/>
      <c r="K433" s="25">
        <v>0.64536947402387879</v>
      </c>
      <c r="L433" s="26">
        <v>2.33</v>
      </c>
      <c r="M433" s="26">
        <v>0.08</v>
      </c>
      <c r="N433" s="113">
        <v>5.56</v>
      </c>
      <c r="O433" s="28">
        <v>0.01</v>
      </c>
      <c r="P433" s="28">
        <v>0</v>
      </c>
      <c r="Q433" s="28">
        <v>0.01</v>
      </c>
      <c r="R433" s="28">
        <v>0.19</v>
      </c>
      <c r="T433" s="122"/>
      <c r="U433" s="122"/>
      <c r="V433" s="122"/>
      <c r="W433" s="122"/>
    </row>
    <row r="434" spans="1:23" x14ac:dyDescent="0.25">
      <c r="A434" s="21">
        <v>65</v>
      </c>
      <c r="B434" s="21" t="s">
        <v>96</v>
      </c>
      <c r="C434" s="22">
        <v>24</v>
      </c>
      <c r="D434" s="23">
        <v>297.5</v>
      </c>
      <c r="E434" s="24">
        <f t="shared" si="10"/>
        <v>27.499999999999996</v>
      </c>
      <c r="F434" s="26">
        <v>3.91</v>
      </c>
      <c r="G434" s="26">
        <v>2.36</v>
      </c>
      <c r="H434" s="26">
        <v>7.4</v>
      </c>
      <c r="I434" s="167">
        <v>5.46</v>
      </c>
      <c r="J434" s="168"/>
      <c r="K434" s="25">
        <v>0.67226890756302515</v>
      </c>
      <c r="L434" s="26">
        <v>2.33</v>
      </c>
      <c r="M434" s="26">
        <v>0.08</v>
      </c>
      <c r="N434" s="113">
        <v>5.56</v>
      </c>
      <c r="O434" s="28">
        <v>0.02</v>
      </c>
      <c r="P434" s="28">
        <v>0</v>
      </c>
      <c r="Q434" s="28">
        <v>0.02</v>
      </c>
      <c r="R434" s="28">
        <v>0.36</v>
      </c>
      <c r="T434" s="122"/>
      <c r="U434" s="122"/>
      <c r="V434" s="122"/>
      <c r="W434" s="122"/>
    </row>
    <row r="435" spans="1:23" x14ac:dyDescent="0.25">
      <c r="A435" s="21">
        <v>66</v>
      </c>
      <c r="B435" s="21" t="s">
        <v>96</v>
      </c>
      <c r="C435" s="22">
        <v>26</v>
      </c>
      <c r="D435" s="23">
        <v>300.5</v>
      </c>
      <c r="E435" s="24">
        <f t="shared" ref="E435:E466" si="11">F435+G435+I435+H435+L435+M435+N435+O435+P435+Q435+R435</f>
        <v>27.49</v>
      </c>
      <c r="F435" s="26">
        <v>3.91</v>
      </c>
      <c r="G435" s="26">
        <v>2.36</v>
      </c>
      <c r="H435" s="26">
        <v>7.4</v>
      </c>
      <c r="I435" s="167">
        <v>5.46</v>
      </c>
      <c r="J435" s="168"/>
      <c r="K435" s="25">
        <v>0.66555740432612309</v>
      </c>
      <c r="L435" s="26">
        <v>2.33</v>
      </c>
      <c r="M435" s="26">
        <v>0.08</v>
      </c>
      <c r="N435" s="113">
        <v>5.56</v>
      </c>
      <c r="O435" s="28">
        <v>0.02</v>
      </c>
      <c r="P435" s="28">
        <v>0</v>
      </c>
      <c r="Q435" s="28">
        <v>0.02</v>
      </c>
      <c r="R435" s="28">
        <v>0.35</v>
      </c>
      <c r="T435" s="122"/>
      <c r="U435" s="122"/>
      <c r="V435" s="122"/>
      <c r="W435" s="122"/>
    </row>
    <row r="436" spans="1:23" x14ac:dyDescent="0.25">
      <c r="A436" s="21">
        <v>67</v>
      </c>
      <c r="B436" s="21" t="s">
        <v>96</v>
      </c>
      <c r="C436" s="22">
        <v>28</v>
      </c>
      <c r="D436" s="23">
        <v>298.7</v>
      </c>
      <c r="E436" s="24">
        <f t="shared" si="11"/>
        <v>27.52</v>
      </c>
      <c r="F436" s="26">
        <v>3.91</v>
      </c>
      <c r="G436" s="26">
        <v>2.36</v>
      </c>
      <c r="H436" s="26">
        <v>7.4</v>
      </c>
      <c r="I436" s="167">
        <v>5.46</v>
      </c>
      <c r="J436" s="168"/>
      <c r="K436" s="25">
        <v>0.66956812855708081</v>
      </c>
      <c r="L436" s="26">
        <v>2.33</v>
      </c>
      <c r="M436" s="26">
        <v>0.08</v>
      </c>
      <c r="N436" s="113">
        <v>5.56</v>
      </c>
      <c r="O436" s="28">
        <v>0.03</v>
      </c>
      <c r="P436" s="28">
        <v>0</v>
      </c>
      <c r="Q436" s="28">
        <v>0.02</v>
      </c>
      <c r="R436" s="28">
        <v>0.37</v>
      </c>
      <c r="T436" s="122"/>
      <c r="U436" s="122"/>
      <c r="V436" s="122"/>
      <c r="W436" s="122"/>
    </row>
    <row r="437" spans="1:23" x14ac:dyDescent="0.25">
      <c r="A437" s="21">
        <v>68</v>
      </c>
      <c r="B437" s="21" t="s">
        <v>96</v>
      </c>
      <c r="C437" s="22" t="s">
        <v>75</v>
      </c>
      <c r="D437" s="23">
        <v>161</v>
      </c>
      <c r="E437" s="24">
        <f t="shared" si="11"/>
        <v>28.119999999999994</v>
      </c>
      <c r="F437" s="26">
        <v>3.91</v>
      </c>
      <c r="G437" s="26">
        <v>2.36</v>
      </c>
      <c r="H437" s="26">
        <v>7.4</v>
      </c>
      <c r="I437" s="167">
        <v>6.2</v>
      </c>
      <c r="J437" s="168"/>
      <c r="K437" s="25">
        <v>1.3975155279503104</v>
      </c>
      <c r="L437" s="26">
        <v>2.33</v>
      </c>
      <c r="M437" s="26">
        <v>0.08</v>
      </c>
      <c r="N437" s="113">
        <v>5.56</v>
      </c>
      <c r="O437" s="28">
        <v>0.02</v>
      </c>
      <c r="P437" s="28">
        <v>0</v>
      </c>
      <c r="Q437" s="28">
        <v>0.01</v>
      </c>
      <c r="R437" s="28">
        <v>0.25</v>
      </c>
      <c r="T437" s="122"/>
      <c r="U437" s="122"/>
      <c r="V437" s="122"/>
      <c r="W437" s="122"/>
    </row>
    <row r="438" spans="1:23" x14ac:dyDescent="0.25">
      <c r="A438" s="21">
        <v>69</v>
      </c>
      <c r="B438" s="21" t="s">
        <v>31</v>
      </c>
      <c r="C438" s="22">
        <v>1</v>
      </c>
      <c r="D438" s="23">
        <v>3011.1</v>
      </c>
      <c r="E438" s="24">
        <f t="shared" si="11"/>
        <v>27.099999999999994</v>
      </c>
      <c r="F438" s="26">
        <v>3.91</v>
      </c>
      <c r="G438" s="26">
        <v>2.36</v>
      </c>
      <c r="H438" s="26">
        <v>7.4</v>
      </c>
      <c r="I438" s="167">
        <v>5.08</v>
      </c>
      <c r="J438" s="168"/>
      <c r="K438" s="25">
        <v>0.29889409186011756</v>
      </c>
      <c r="L438" s="26">
        <v>2.33</v>
      </c>
      <c r="M438" s="26">
        <v>0.08</v>
      </c>
      <c r="N438" s="113">
        <v>5.56</v>
      </c>
      <c r="O438" s="39">
        <v>0.02</v>
      </c>
      <c r="P438" s="104">
        <f>'[1]334 МОП'!AB314</f>
        <v>0</v>
      </c>
      <c r="Q438" s="39">
        <v>0.02</v>
      </c>
      <c r="R438" s="39">
        <v>0.34</v>
      </c>
      <c r="T438" s="122"/>
      <c r="U438" s="122"/>
      <c r="V438" s="122"/>
      <c r="W438" s="122"/>
    </row>
    <row r="439" spans="1:23" x14ac:dyDescent="0.25">
      <c r="A439" s="21">
        <v>70</v>
      </c>
      <c r="B439" s="62" t="s">
        <v>31</v>
      </c>
      <c r="C439" s="63">
        <v>3</v>
      </c>
      <c r="D439" s="23">
        <v>678.5</v>
      </c>
      <c r="E439" s="24">
        <f t="shared" si="11"/>
        <v>27.589999999999993</v>
      </c>
      <c r="F439" s="24">
        <v>3.91</v>
      </c>
      <c r="G439" s="24">
        <v>2.36</v>
      </c>
      <c r="H439" s="24">
        <v>7.4</v>
      </c>
      <c r="I439" s="186">
        <v>5.31</v>
      </c>
      <c r="J439" s="187"/>
      <c r="K439" s="25">
        <v>0.51584377302873985</v>
      </c>
      <c r="L439" s="26">
        <v>2.33</v>
      </c>
      <c r="M439" s="24">
        <v>0.08</v>
      </c>
      <c r="N439" s="114">
        <v>5.56</v>
      </c>
      <c r="O439" s="39">
        <v>0.04</v>
      </c>
      <c r="P439" s="104">
        <f>'[1]334 МОП'!AB315</f>
        <v>0</v>
      </c>
      <c r="Q439" s="39">
        <v>0.03</v>
      </c>
      <c r="R439" s="39">
        <v>0.56999999999999995</v>
      </c>
      <c r="T439" s="122"/>
      <c r="U439" s="122"/>
      <c r="V439" s="122"/>
      <c r="W439" s="122"/>
    </row>
    <row r="440" spans="1:23" x14ac:dyDescent="0.25">
      <c r="A440" s="21">
        <v>71</v>
      </c>
      <c r="B440" s="62" t="s">
        <v>31</v>
      </c>
      <c r="C440" s="63">
        <v>5</v>
      </c>
      <c r="D440" s="23">
        <v>675</v>
      </c>
      <c r="E440" s="24">
        <f t="shared" si="11"/>
        <v>27.589999999999993</v>
      </c>
      <c r="F440" s="24">
        <v>3.91</v>
      </c>
      <c r="G440" s="24">
        <v>2.36</v>
      </c>
      <c r="H440" s="24">
        <v>7.4</v>
      </c>
      <c r="I440" s="186">
        <v>5.31</v>
      </c>
      <c r="J440" s="187"/>
      <c r="K440" s="25">
        <v>0.51851851851851849</v>
      </c>
      <c r="L440" s="26">
        <v>2.33</v>
      </c>
      <c r="M440" s="24">
        <v>0.08</v>
      </c>
      <c r="N440" s="114">
        <v>5.56</v>
      </c>
      <c r="O440" s="39">
        <v>0.04</v>
      </c>
      <c r="P440" s="104">
        <f>'[1]334 МОП'!AB316</f>
        <v>0</v>
      </c>
      <c r="Q440" s="39">
        <v>0.03</v>
      </c>
      <c r="R440" s="39">
        <v>0.56999999999999995</v>
      </c>
      <c r="T440" s="122"/>
      <c r="U440" s="122"/>
      <c r="V440" s="122"/>
      <c r="W440" s="122"/>
    </row>
    <row r="441" spans="1:23" x14ac:dyDescent="0.25">
      <c r="A441" s="21">
        <v>72</v>
      </c>
      <c r="B441" s="62" t="s">
        <v>31</v>
      </c>
      <c r="C441" s="63">
        <v>6</v>
      </c>
      <c r="D441" s="69">
        <v>2578.9</v>
      </c>
      <c r="E441" s="24">
        <f t="shared" si="11"/>
        <v>27.299999999999994</v>
      </c>
      <c r="F441" s="24">
        <v>3.91</v>
      </c>
      <c r="G441" s="24">
        <v>2.36</v>
      </c>
      <c r="H441" s="24">
        <v>7.4</v>
      </c>
      <c r="I441" s="186">
        <v>5.38</v>
      </c>
      <c r="J441" s="187"/>
      <c r="K441" s="25">
        <v>0.58616722892189177</v>
      </c>
      <c r="L441" s="26">
        <v>2.33</v>
      </c>
      <c r="M441" s="24">
        <v>0.08</v>
      </c>
      <c r="N441" s="114">
        <v>5.56</v>
      </c>
      <c r="O441" s="39">
        <v>0.02</v>
      </c>
      <c r="P441" s="104">
        <f>'[1]334 МОП'!AB317</f>
        <v>0</v>
      </c>
      <c r="Q441" s="39">
        <v>0.01</v>
      </c>
      <c r="R441" s="39">
        <v>0.25</v>
      </c>
      <c r="T441" s="122"/>
      <c r="U441" s="122"/>
      <c r="V441" s="122"/>
      <c r="W441" s="122"/>
    </row>
    <row r="442" spans="1:23" x14ac:dyDescent="0.25">
      <c r="A442" s="21">
        <v>73</v>
      </c>
      <c r="B442" s="62" t="s">
        <v>31</v>
      </c>
      <c r="C442" s="63">
        <v>8</v>
      </c>
      <c r="D442" s="69">
        <v>2524.6999999999998</v>
      </c>
      <c r="E442" s="24">
        <f t="shared" si="11"/>
        <v>27.459999999999997</v>
      </c>
      <c r="F442" s="24">
        <v>3.91</v>
      </c>
      <c r="G442" s="24">
        <v>2.36</v>
      </c>
      <c r="H442" s="24">
        <v>7.4</v>
      </c>
      <c r="I442" s="186">
        <v>5.39</v>
      </c>
      <c r="J442" s="187"/>
      <c r="K442" s="25">
        <v>0.60040136781927889</v>
      </c>
      <c r="L442" s="26">
        <v>2.33</v>
      </c>
      <c r="M442" s="24">
        <v>0.08</v>
      </c>
      <c r="N442" s="114">
        <v>5.56</v>
      </c>
      <c r="O442" s="39">
        <v>0.03</v>
      </c>
      <c r="P442" s="104">
        <f>'[1]334 МОП'!AB319</f>
        <v>0</v>
      </c>
      <c r="Q442" s="39">
        <v>0.02</v>
      </c>
      <c r="R442" s="28">
        <v>0.38</v>
      </c>
      <c r="T442" s="122"/>
      <c r="U442" s="122"/>
      <c r="V442" s="122"/>
      <c r="W442" s="122"/>
    </row>
    <row r="443" spans="1:23" x14ac:dyDescent="0.25">
      <c r="A443" s="21">
        <v>74</v>
      </c>
      <c r="B443" s="62" t="s">
        <v>31</v>
      </c>
      <c r="C443" s="63">
        <v>9</v>
      </c>
      <c r="D443" s="69">
        <v>667</v>
      </c>
      <c r="E443" s="24">
        <f t="shared" si="11"/>
        <v>27.47</v>
      </c>
      <c r="F443" s="24">
        <v>3.91</v>
      </c>
      <c r="G443" s="24">
        <v>2.36</v>
      </c>
      <c r="H443" s="24">
        <v>7.4</v>
      </c>
      <c r="I443" s="186">
        <v>5.28</v>
      </c>
      <c r="J443" s="187"/>
      <c r="K443" s="25">
        <v>0.48725637181409298</v>
      </c>
      <c r="L443" s="26">
        <v>2.33</v>
      </c>
      <c r="M443" s="24">
        <v>0.08</v>
      </c>
      <c r="N443" s="114">
        <v>5.56</v>
      </c>
      <c r="O443" s="39">
        <v>0.03</v>
      </c>
      <c r="P443" s="104">
        <f>'[1]334 МОП'!AB320</f>
        <v>0</v>
      </c>
      <c r="Q443" s="39">
        <v>0.03</v>
      </c>
      <c r="R443" s="28">
        <v>0.49</v>
      </c>
      <c r="T443" s="122"/>
      <c r="U443" s="122"/>
      <c r="V443" s="122"/>
      <c r="W443" s="122"/>
    </row>
    <row r="444" spans="1:23" x14ac:dyDescent="0.25">
      <c r="A444" s="21">
        <v>75</v>
      </c>
      <c r="B444" s="62" t="s">
        <v>31</v>
      </c>
      <c r="C444" s="63">
        <v>12</v>
      </c>
      <c r="D444" s="69">
        <v>3218.9</v>
      </c>
      <c r="E444" s="24">
        <f t="shared" si="11"/>
        <v>27.349999999999998</v>
      </c>
      <c r="F444" s="24">
        <v>3.91</v>
      </c>
      <c r="G444" s="24">
        <v>2.36</v>
      </c>
      <c r="H444" s="24">
        <v>7.4</v>
      </c>
      <c r="I444" s="186">
        <v>5.39</v>
      </c>
      <c r="J444" s="187"/>
      <c r="K444" s="25">
        <v>0.60243147244918027</v>
      </c>
      <c r="L444" s="26">
        <v>2.33</v>
      </c>
      <c r="M444" s="24">
        <v>0.08</v>
      </c>
      <c r="N444" s="114">
        <v>5.56</v>
      </c>
      <c r="O444" s="39">
        <v>0.02</v>
      </c>
      <c r="P444" s="104">
        <f>'[1]334 МОП'!AB322</f>
        <v>0</v>
      </c>
      <c r="Q444" s="39">
        <v>0.02</v>
      </c>
      <c r="R444" s="28">
        <v>0.28000000000000003</v>
      </c>
      <c r="T444" s="122"/>
      <c r="U444" s="122"/>
      <c r="V444" s="122"/>
      <c r="W444" s="122"/>
    </row>
    <row r="445" spans="1:23" x14ac:dyDescent="0.25">
      <c r="A445" s="21">
        <v>76</v>
      </c>
      <c r="B445" s="62" t="s">
        <v>31</v>
      </c>
      <c r="C445" s="63">
        <v>14</v>
      </c>
      <c r="D445" s="69">
        <v>3081</v>
      </c>
      <c r="E445" s="24">
        <f t="shared" si="11"/>
        <v>27.399999999999995</v>
      </c>
      <c r="F445" s="24">
        <v>3.91</v>
      </c>
      <c r="G445" s="24">
        <v>2.36</v>
      </c>
      <c r="H445" s="24">
        <v>7.4</v>
      </c>
      <c r="I445" s="186">
        <v>5.45</v>
      </c>
      <c r="J445" s="187"/>
      <c r="K445" s="25">
        <v>0.65914746294493132</v>
      </c>
      <c r="L445" s="26">
        <v>2.33</v>
      </c>
      <c r="M445" s="24">
        <v>0.08</v>
      </c>
      <c r="N445" s="114">
        <v>5.56</v>
      </c>
      <c r="O445" s="39">
        <v>0.02</v>
      </c>
      <c r="P445" s="104">
        <f>'[1]334 МОП'!AB324</f>
        <v>0</v>
      </c>
      <c r="Q445" s="39">
        <v>0.01</v>
      </c>
      <c r="R445" s="28">
        <v>0.28000000000000003</v>
      </c>
      <c r="T445" s="122"/>
      <c r="U445" s="122"/>
      <c r="V445" s="122"/>
      <c r="W445" s="122"/>
    </row>
    <row r="446" spans="1:23" x14ac:dyDescent="0.25">
      <c r="A446" s="21">
        <v>77</v>
      </c>
      <c r="B446" s="62" t="s">
        <v>31</v>
      </c>
      <c r="C446" s="63">
        <v>16</v>
      </c>
      <c r="D446" s="69">
        <v>3245</v>
      </c>
      <c r="E446" s="24">
        <f t="shared" si="11"/>
        <v>27.33</v>
      </c>
      <c r="F446" s="24">
        <v>3.91</v>
      </c>
      <c r="G446" s="24">
        <v>2.36</v>
      </c>
      <c r="H446" s="24">
        <v>7.4</v>
      </c>
      <c r="I446" s="186">
        <v>5.4</v>
      </c>
      <c r="J446" s="187"/>
      <c r="K446" s="25">
        <v>0.60708782742681044</v>
      </c>
      <c r="L446" s="26">
        <v>2.33</v>
      </c>
      <c r="M446" s="24">
        <v>0.08</v>
      </c>
      <c r="N446" s="114">
        <v>5.56</v>
      </c>
      <c r="O446" s="39">
        <v>0.02</v>
      </c>
      <c r="P446" s="104">
        <f>'[1]334 МОП'!AB326</f>
        <v>0</v>
      </c>
      <c r="Q446" s="39">
        <v>0.01</v>
      </c>
      <c r="R446" s="28">
        <v>0.26</v>
      </c>
      <c r="T446" s="122"/>
      <c r="U446" s="122"/>
      <c r="V446" s="122"/>
      <c r="W446" s="122"/>
    </row>
    <row r="447" spans="1:23" x14ac:dyDescent="0.25">
      <c r="A447" s="21">
        <v>78</v>
      </c>
      <c r="B447" s="62" t="s">
        <v>31</v>
      </c>
      <c r="C447" s="63">
        <v>18</v>
      </c>
      <c r="D447" s="69">
        <v>3237.5</v>
      </c>
      <c r="E447" s="24">
        <f t="shared" si="11"/>
        <v>27.35</v>
      </c>
      <c r="F447" s="24">
        <v>3.91</v>
      </c>
      <c r="G447" s="24">
        <v>2.36</v>
      </c>
      <c r="H447" s="24">
        <v>7.4</v>
      </c>
      <c r="I447" s="186">
        <v>5.42</v>
      </c>
      <c r="J447" s="187"/>
      <c r="K447" s="25">
        <v>0.63140283140283138</v>
      </c>
      <c r="L447" s="26">
        <v>2.33</v>
      </c>
      <c r="M447" s="24">
        <v>0.08</v>
      </c>
      <c r="N447" s="114">
        <v>5.56</v>
      </c>
      <c r="O447" s="39">
        <v>0.02</v>
      </c>
      <c r="P447" s="104">
        <f>'[1]334 МОП'!AB328</f>
        <v>0</v>
      </c>
      <c r="Q447" s="39">
        <v>0.01</v>
      </c>
      <c r="R447" s="28">
        <v>0.26</v>
      </c>
      <c r="T447" s="122"/>
      <c r="U447" s="122"/>
      <c r="V447" s="122"/>
      <c r="W447" s="122"/>
    </row>
    <row r="448" spans="1:23" x14ac:dyDescent="0.25">
      <c r="A448" s="21">
        <v>79</v>
      </c>
      <c r="B448" s="62" t="s">
        <v>31</v>
      </c>
      <c r="C448" s="63">
        <v>20</v>
      </c>
      <c r="D448" s="69">
        <v>3272</v>
      </c>
      <c r="E448" s="24">
        <f t="shared" si="11"/>
        <v>27.35</v>
      </c>
      <c r="F448" s="24">
        <v>3.91</v>
      </c>
      <c r="G448" s="24">
        <v>2.36</v>
      </c>
      <c r="H448" s="24">
        <v>7.4</v>
      </c>
      <c r="I448" s="186">
        <v>5.42</v>
      </c>
      <c r="J448" s="187"/>
      <c r="K448" s="25">
        <v>0.62678280358598204</v>
      </c>
      <c r="L448" s="26">
        <v>2.33</v>
      </c>
      <c r="M448" s="24">
        <v>0.08</v>
      </c>
      <c r="N448" s="114">
        <v>5.56</v>
      </c>
      <c r="O448" s="39">
        <v>0.02</v>
      </c>
      <c r="P448" s="104">
        <f>'[1]334 МОП'!AB330</f>
        <v>0</v>
      </c>
      <c r="Q448" s="39">
        <v>0.01</v>
      </c>
      <c r="R448" s="39">
        <v>0.26</v>
      </c>
      <c r="T448" s="122"/>
      <c r="U448" s="122"/>
      <c r="V448" s="122"/>
      <c r="W448" s="122"/>
    </row>
    <row r="449" spans="1:23" x14ac:dyDescent="0.25">
      <c r="A449" s="21">
        <v>80</v>
      </c>
      <c r="B449" s="62" t="s">
        <v>31</v>
      </c>
      <c r="C449" s="63">
        <v>22</v>
      </c>
      <c r="D449" s="69">
        <v>3258</v>
      </c>
      <c r="E449" s="24">
        <f t="shared" si="11"/>
        <v>27.32</v>
      </c>
      <c r="F449" s="24">
        <v>3.91</v>
      </c>
      <c r="G449" s="24">
        <v>2.36</v>
      </c>
      <c r="H449" s="24">
        <v>7.4</v>
      </c>
      <c r="I449" s="186">
        <v>5.39</v>
      </c>
      <c r="J449" s="187"/>
      <c r="K449" s="25">
        <v>0.60492121956210354</v>
      </c>
      <c r="L449" s="26">
        <v>2.33</v>
      </c>
      <c r="M449" s="24">
        <v>0.08</v>
      </c>
      <c r="N449" s="114">
        <v>5.56</v>
      </c>
      <c r="O449" s="39">
        <v>0.02</v>
      </c>
      <c r="P449" s="104">
        <f>'[1]334 МОП'!AB331</f>
        <v>0</v>
      </c>
      <c r="Q449" s="39">
        <v>0.01</v>
      </c>
      <c r="R449" s="39">
        <v>0.26</v>
      </c>
      <c r="T449" s="122"/>
      <c r="U449" s="122"/>
      <c r="V449" s="122"/>
      <c r="W449" s="122"/>
    </row>
    <row r="450" spans="1:23" x14ac:dyDescent="0.25">
      <c r="A450" s="21">
        <v>81</v>
      </c>
      <c r="B450" s="21" t="s">
        <v>31</v>
      </c>
      <c r="C450" s="22">
        <v>32</v>
      </c>
      <c r="D450" s="23">
        <v>1620.7</v>
      </c>
      <c r="E450" s="24">
        <f t="shared" si="11"/>
        <v>27.269999999999992</v>
      </c>
      <c r="F450" s="26">
        <v>3.91</v>
      </c>
      <c r="G450" s="26">
        <v>2.36</v>
      </c>
      <c r="H450" s="26">
        <v>7.4</v>
      </c>
      <c r="I450" s="167">
        <v>5.2</v>
      </c>
      <c r="J450" s="168"/>
      <c r="K450" s="25">
        <v>0.41134489212480202</v>
      </c>
      <c r="L450" s="26">
        <v>2.33</v>
      </c>
      <c r="M450" s="26">
        <v>0.08</v>
      </c>
      <c r="N450" s="113">
        <v>5.56</v>
      </c>
      <c r="O450" s="39">
        <v>0.03</v>
      </c>
      <c r="P450" s="104">
        <f>'[1]334 МОП'!AB333</f>
        <v>0</v>
      </c>
      <c r="Q450" s="39">
        <v>0.02</v>
      </c>
      <c r="R450" s="28">
        <v>0.38</v>
      </c>
      <c r="T450" s="122"/>
      <c r="U450" s="122"/>
      <c r="V450" s="122"/>
      <c r="W450" s="122"/>
    </row>
    <row r="451" spans="1:23" x14ac:dyDescent="0.25">
      <c r="A451" s="21">
        <v>82</v>
      </c>
      <c r="B451" s="21" t="s">
        <v>31</v>
      </c>
      <c r="C451" s="22">
        <v>33</v>
      </c>
      <c r="D451" s="69">
        <v>4304.8999999999996</v>
      </c>
      <c r="E451" s="24">
        <f t="shared" si="11"/>
        <v>27.369999999999997</v>
      </c>
      <c r="F451" s="26">
        <v>3.91</v>
      </c>
      <c r="G451" s="26">
        <v>2.36</v>
      </c>
      <c r="H451" s="26">
        <v>7.4</v>
      </c>
      <c r="I451" s="167">
        <v>5.15</v>
      </c>
      <c r="J451" s="168"/>
      <c r="K451" s="25">
        <v>0.36586215707681946</v>
      </c>
      <c r="L451" s="26">
        <v>2.33</v>
      </c>
      <c r="M451" s="26">
        <v>0.08</v>
      </c>
      <c r="N451" s="113">
        <v>5.56</v>
      </c>
      <c r="O451" s="28">
        <v>0.03</v>
      </c>
      <c r="P451" s="28">
        <v>0</v>
      </c>
      <c r="Q451" s="28">
        <v>0.03</v>
      </c>
      <c r="R451" s="28">
        <v>0.52</v>
      </c>
      <c r="T451" s="122"/>
      <c r="U451" s="122"/>
      <c r="V451" s="122"/>
      <c r="W451" s="122"/>
    </row>
    <row r="452" spans="1:23" x14ac:dyDescent="0.25">
      <c r="A452" s="21">
        <v>83</v>
      </c>
      <c r="B452" s="21" t="s">
        <v>31</v>
      </c>
      <c r="C452" s="22">
        <v>34</v>
      </c>
      <c r="D452" s="23">
        <v>3228.7</v>
      </c>
      <c r="E452" s="24">
        <f t="shared" si="11"/>
        <v>27.289999999999996</v>
      </c>
      <c r="F452" s="26">
        <v>3.91</v>
      </c>
      <c r="G452" s="26">
        <v>2.36</v>
      </c>
      <c r="H452" s="26">
        <v>7.4</v>
      </c>
      <c r="I452" s="167">
        <v>5.19</v>
      </c>
      <c r="J452" s="168"/>
      <c r="K452" s="25">
        <v>0.41296290560700388</v>
      </c>
      <c r="L452" s="26">
        <v>2.33</v>
      </c>
      <c r="M452" s="26">
        <v>0.08</v>
      </c>
      <c r="N452" s="113">
        <v>5.56</v>
      </c>
      <c r="O452" s="39">
        <v>0.03</v>
      </c>
      <c r="P452" s="104">
        <f>'[1]334 МОП'!AB334</f>
        <v>0</v>
      </c>
      <c r="Q452" s="39">
        <v>0.02</v>
      </c>
      <c r="R452" s="28">
        <v>0.41</v>
      </c>
      <c r="T452" s="122"/>
      <c r="U452" s="122"/>
      <c r="V452" s="122"/>
      <c r="W452" s="122"/>
    </row>
    <row r="453" spans="1:23" x14ac:dyDescent="0.25">
      <c r="A453" s="21">
        <v>84</v>
      </c>
      <c r="B453" s="21" t="s">
        <v>31</v>
      </c>
      <c r="C453" s="22">
        <v>35</v>
      </c>
      <c r="D453" s="69">
        <v>4858.8999999999996</v>
      </c>
      <c r="E453" s="24">
        <f t="shared" si="11"/>
        <v>27.289999999999996</v>
      </c>
      <c r="F453" s="26">
        <v>3.91</v>
      </c>
      <c r="G453" s="26">
        <v>2.36</v>
      </c>
      <c r="H453" s="26">
        <v>7.4</v>
      </c>
      <c r="I453" s="167">
        <v>5.04</v>
      </c>
      <c r="J453" s="168"/>
      <c r="K453" s="25">
        <v>0.25725987363395009</v>
      </c>
      <c r="L453" s="26">
        <v>2.33</v>
      </c>
      <c r="M453" s="26">
        <v>0.08</v>
      </c>
      <c r="N453" s="113">
        <v>5.56</v>
      </c>
      <c r="O453" s="28">
        <v>0.04</v>
      </c>
      <c r="P453" s="28">
        <v>0</v>
      </c>
      <c r="Q453" s="28">
        <v>0.03</v>
      </c>
      <c r="R453" s="28">
        <v>0.54</v>
      </c>
      <c r="T453" s="122"/>
      <c r="U453" s="122"/>
      <c r="V453" s="122"/>
      <c r="W453" s="122"/>
    </row>
    <row r="454" spans="1:23" x14ac:dyDescent="0.25">
      <c r="A454" s="21">
        <v>85</v>
      </c>
      <c r="B454" s="21" t="s">
        <v>31</v>
      </c>
      <c r="C454" s="22">
        <v>37</v>
      </c>
      <c r="D454" s="23">
        <v>6397.3</v>
      </c>
      <c r="E454" s="24">
        <f t="shared" si="11"/>
        <v>27.039999999999996</v>
      </c>
      <c r="F454" s="26">
        <v>3.91</v>
      </c>
      <c r="G454" s="26">
        <v>2.36</v>
      </c>
      <c r="H454" s="26">
        <v>7.4</v>
      </c>
      <c r="I454" s="167">
        <v>5</v>
      </c>
      <c r="J454" s="168"/>
      <c r="K454" s="25">
        <v>0.22405285563180299</v>
      </c>
      <c r="L454" s="26">
        <v>2.33</v>
      </c>
      <c r="M454" s="26">
        <v>0.08</v>
      </c>
      <c r="N454" s="113">
        <v>5.56</v>
      </c>
      <c r="O454" s="28">
        <v>0.02</v>
      </c>
      <c r="P454" s="28">
        <v>0</v>
      </c>
      <c r="Q454" s="28">
        <v>0.02</v>
      </c>
      <c r="R454" s="28">
        <v>0.36</v>
      </c>
      <c r="T454" s="122"/>
      <c r="U454" s="122"/>
      <c r="V454" s="122"/>
      <c r="W454" s="122"/>
    </row>
    <row r="455" spans="1:23" x14ac:dyDescent="0.25">
      <c r="A455" s="21">
        <v>86</v>
      </c>
      <c r="B455" s="21" t="s">
        <v>31</v>
      </c>
      <c r="C455" s="22">
        <v>39</v>
      </c>
      <c r="D455" s="23">
        <v>3143.2</v>
      </c>
      <c r="E455" s="24">
        <f t="shared" si="11"/>
        <v>27.159999999999997</v>
      </c>
      <c r="F455" s="26">
        <v>3.91</v>
      </c>
      <c r="G455" s="26">
        <v>2.36</v>
      </c>
      <c r="H455" s="26">
        <v>7.4</v>
      </c>
      <c r="I455" s="167">
        <v>5.07</v>
      </c>
      <c r="J455" s="168"/>
      <c r="K455" s="25">
        <v>0.29428607788241284</v>
      </c>
      <c r="L455" s="26">
        <v>2.33</v>
      </c>
      <c r="M455" s="26">
        <v>0.08</v>
      </c>
      <c r="N455" s="113">
        <v>5.56</v>
      </c>
      <c r="O455" s="39">
        <v>0.03</v>
      </c>
      <c r="P455" s="104">
        <f>'[1]334 МОП'!AB335</f>
        <v>0</v>
      </c>
      <c r="Q455" s="28">
        <v>0.02</v>
      </c>
      <c r="R455" s="39">
        <v>0.4</v>
      </c>
      <c r="T455" s="122"/>
      <c r="U455" s="122"/>
      <c r="V455" s="122"/>
      <c r="W455" s="122"/>
    </row>
    <row r="456" spans="1:23" x14ac:dyDescent="0.25">
      <c r="A456" s="21">
        <v>87</v>
      </c>
      <c r="B456" s="21" t="s">
        <v>31</v>
      </c>
      <c r="C456" s="22">
        <v>43</v>
      </c>
      <c r="D456" s="23">
        <v>3255.9</v>
      </c>
      <c r="E456" s="24">
        <f t="shared" si="11"/>
        <v>27.149999999999995</v>
      </c>
      <c r="F456" s="26">
        <v>3.91</v>
      </c>
      <c r="G456" s="26">
        <v>2.36</v>
      </c>
      <c r="H456" s="26">
        <v>7.4</v>
      </c>
      <c r="I456" s="167">
        <v>5.15</v>
      </c>
      <c r="J456" s="168"/>
      <c r="K456" s="25">
        <v>0.36856168801253109</v>
      </c>
      <c r="L456" s="26">
        <v>2.33</v>
      </c>
      <c r="M456" s="26">
        <v>0.08</v>
      </c>
      <c r="N456" s="113">
        <v>5.56</v>
      </c>
      <c r="O456" s="39">
        <v>0.02</v>
      </c>
      <c r="P456" s="104">
        <f>'[1]334 МОП'!AB336</f>
        <v>0</v>
      </c>
      <c r="Q456" s="28">
        <v>0.02</v>
      </c>
      <c r="R456" s="39">
        <v>0.32</v>
      </c>
      <c r="T456" s="122"/>
      <c r="U456" s="122"/>
      <c r="V456" s="122"/>
      <c r="W456" s="122"/>
    </row>
    <row r="457" spans="1:23" x14ac:dyDescent="0.25">
      <c r="A457" s="21">
        <v>88</v>
      </c>
      <c r="B457" s="62" t="s">
        <v>31</v>
      </c>
      <c r="C457" s="63">
        <v>45</v>
      </c>
      <c r="D457" s="23">
        <v>3233.3</v>
      </c>
      <c r="E457" s="24">
        <f t="shared" si="11"/>
        <v>27.08</v>
      </c>
      <c r="F457" s="24">
        <v>3.91</v>
      </c>
      <c r="G457" s="24">
        <v>2.36</v>
      </c>
      <c r="H457" s="24">
        <v>7.4</v>
      </c>
      <c r="I457" s="186">
        <v>5.15</v>
      </c>
      <c r="J457" s="187"/>
      <c r="K457" s="25">
        <v>0.37113784678192557</v>
      </c>
      <c r="L457" s="26">
        <v>2.33</v>
      </c>
      <c r="M457" s="24">
        <v>0.08</v>
      </c>
      <c r="N457" s="114">
        <v>5.56</v>
      </c>
      <c r="O457" s="39">
        <v>0.02</v>
      </c>
      <c r="P457" s="104">
        <f>'[1]334 МОП'!AB337</f>
        <v>0</v>
      </c>
      <c r="Q457" s="39">
        <v>0.01</v>
      </c>
      <c r="R457" s="39">
        <v>0.26</v>
      </c>
      <c r="T457" s="122"/>
      <c r="U457" s="122"/>
      <c r="V457" s="122"/>
      <c r="W457" s="122"/>
    </row>
    <row r="458" spans="1:23" x14ac:dyDescent="0.25">
      <c r="A458" s="21">
        <v>89</v>
      </c>
      <c r="B458" s="62" t="s">
        <v>31</v>
      </c>
      <c r="C458" s="63">
        <v>47</v>
      </c>
      <c r="D458" s="23">
        <v>2550.5</v>
      </c>
      <c r="E458" s="24">
        <f t="shared" si="11"/>
        <v>27.09</v>
      </c>
      <c r="F458" s="24">
        <v>3.91</v>
      </c>
      <c r="G458" s="24">
        <v>2.36</v>
      </c>
      <c r="H458" s="24">
        <v>7.4</v>
      </c>
      <c r="I458" s="186">
        <v>5.17</v>
      </c>
      <c r="J458" s="187"/>
      <c r="K458" s="25">
        <v>0.38227798470888064</v>
      </c>
      <c r="L458" s="26">
        <v>2.33</v>
      </c>
      <c r="M458" s="24">
        <v>0.08</v>
      </c>
      <c r="N458" s="114">
        <v>5.56</v>
      </c>
      <c r="O458" s="39">
        <v>0.02</v>
      </c>
      <c r="P458" s="104">
        <f>'[1]334 МОП'!AB338</f>
        <v>0</v>
      </c>
      <c r="Q458" s="39">
        <v>0.01</v>
      </c>
      <c r="R458" s="39">
        <v>0.25</v>
      </c>
      <c r="T458" s="122"/>
      <c r="U458" s="122"/>
      <c r="V458" s="122"/>
      <c r="W458" s="122"/>
    </row>
    <row r="459" spans="1:23" x14ac:dyDescent="0.25">
      <c r="A459" s="21">
        <v>90</v>
      </c>
      <c r="B459" s="62" t="s">
        <v>31</v>
      </c>
      <c r="C459" s="63" t="s">
        <v>115</v>
      </c>
      <c r="D459" s="23">
        <v>3236.7</v>
      </c>
      <c r="E459" s="24">
        <f t="shared" si="11"/>
        <v>27.299999999999994</v>
      </c>
      <c r="F459" s="24">
        <v>3.91</v>
      </c>
      <c r="G459" s="24">
        <v>2.36</v>
      </c>
      <c r="H459" s="24">
        <v>7.4</v>
      </c>
      <c r="I459" s="186">
        <v>5.2</v>
      </c>
      <c r="J459" s="187"/>
      <c r="K459" s="25">
        <v>0.4119422045087075</v>
      </c>
      <c r="L459" s="26">
        <v>2.33</v>
      </c>
      <c r="M459" s="24">
        <v>0.08</v>
      </c>
      <c r="N459" s="114">
        <v>5.56</v>
      </c>
      <c r="O459" s="39">
        <v>0.03</v>
      </c>
      <c r="P459" s="104">
        <f>'[1]334 МОП'!AB339</f>
        <v>0</v>
      </c>
      <c r="Q459" s="39">
        <v>0.02</v>
      </c>
      <c r="R459" s="39">
        <v>0.41</v>
      </c>
      <c r="T459" s="122"/>
      <c r="U459" s="122"/>
      <c r="V459" s="122"/>
      <c r="W459" s="122"/>
    </row>
    <row r="460" spans="1:23" x14ac:dyDescent="0.25">
      <c r="A460" s="21">
        <v>91</v>
      </c>
      <c r="B460" s="62" t="s">
        <v>116</v>
      </c>
      <c r="C460" s="63">
        <v>3</v>
      </c>
      <c r="D460" s="23">
        <v>3160.7</v>
      </c>
      <c r="E460" s="24">
        <f t="shared" si="11"/>
        <v>27.259999999999994</v>
      </c>
      <c r="F460" s="24">
        <v>3.91</v>
      </c>
      <c r="G460" s="24">
        <v>2.36</v>
      </c>
      <c r="H460" s="24">
        <v>7.4</v>
      </c>
      <c r="I460" s="186">
        <v>5.2</v>
      </c>
      <c r="J460" s="187"/>
      <c r="K460" s="25">
        <v>0.4113012940171481</v>
      </c>
      <c r="L460" s="26">
        <v>2.33</v>
      </c>
      <c r="M460" s="24">
        <v>0.08</v>
      </c>
      <c r="N460" s="114">
        <v>5.56</v>
      </c>
      <c r="O460" s="39">
        <v>0.03</v>
      </c>
      <c r="P460" s="104">
        <f>'[1]334 МОП'!AB340</f>
        <v>0</v>
      </c>
      <c r="Q460" s="39">
        <v>0.02</v>
      </c>
      <c r="R460" s="28">
        <v>0.37</v>
      </c>
      <c r="T460" s="122"/>
      <c r="U460" s="122"/>
      <c r="V460" s="122"/>
      <c r="W460" s="122"/>
    </row>
    <row r="461" spans="1:23" x14ac:dyDescent="0.25">
      <c r="A461" s="21">
        <v>92</v>
      </c>
      <c r="B461" s="62" t="s">
        <v>143</v>
      </c>
      <c r="C461" s="63">
        <v>19</v>
      </c>
      <c r="D461" s="31"/>
      <c r="E461" s="24">
        <f t="shared" si="11"/>
        <v>25.48</v>
      </c>
      <c r="F461" s="26">
        <v>1.82</v>
      </c>
      <c r="G461" s="26">
        <v>3.75</v>
      </c>
      <c r="H461" s="26">
        <v>7.24</v>
      </c>
      <c r="I461" s="190">
        <v>4.04</v>
      </c>
      <c r="J461" s="191"/>
      <c r="K461" s="25">
        <v>0.47</v>
      </c>
      <c r="L461" s="21">
        <v>1.1100000000000001</v>
      </c>
      <c r="M461" s="24">
        <v>0.09</v>
      </c>
      <c r="N461" s="112">
        <v>7.02</v>
      </c>
      <c r="O461" s="39">
        <v>0.02</v>
      </c>
      <c r="P461" s="104">
        <f>'[1]334 МОП'!AB37</f>
        <v>0</v>
      </c>
      <c r="Q461" s="39">
        <v>0.02</v>
      </c>
      <c r="R461" s="39">
        <v>0.37</v>
      </c>
      <c r="T461" s="122"/>
      <c r="U461" s="122"/>
      <c r="V461" s="122"/>
      <c r="W461" s="122"/>
    </row>
    <row r="462" spans="1:23" x14ac:dyDescent="0.25">
      <c r="A462" s="21">
        <v>93</v>
      </c>
      <c r="B462" s="62" t="s">
        <v>143</v>
      </c>
      <c r="C462" s="63">
        <v>20</v>
      </c>
      <c r="D462" s="31"/>
      <c r="E462" s="24">
        <f t="shared" si="11"/>
        <v>25.429999999999996</v>
      </c>
      <c r="F462" s="26">
        <v>1.82</v>
      </c>
      <c r="G462" s="26">
        <v>3.75</v>
      </c>
      <c r="H462" s="26">
        <v>7.24</v>
      </c>
      <c r="I462" s="190">
        <v>4.0199999999999996</v>
      </c>
      <c r="J462" s="191"/>
      <c r="K462" s="25">
        <v>0.53</v>
      </c>
      <c r="L462" s="21">
        <v>1.1100000000000001</v>
      </c>
      <c r="M462" s="24">
        <v>0.09</v>
      </c>
      <c r="N462" s="112">
        <v>7.02</v>
      </c>
      <c r="O462" s="39">
        <v>0.02</v>
      </c>
      <c r="P462" s="104">
        <f>'[1]334 МОП'!AB38</f>
        <v>0</v>
      </c>
      <c r="Q462" s="39">
        <v>0.02</v>
      </c>
      <c r="R462" s="39">
        <v>0.34</v>
      </c>
      <c r="T462" s="122"/>
      <c r="U462" s="122"/>
      <c r="V462" s="122"/>
      <c r="W462" s="122"/>
    </row>
    <row r="463" spans="1:23" x14ac:dyDescent="0.25">
      <c r="A463" s="21">
        <v>94</v>
      </c>
      <c r="B463" s="21" t="s">
        <v>130</v>
      </c>
      <c r="C463" s="22" t="s">
        <v>137</v>
      </c>
      <c r="D463" s="54"/>
      <c r="E463" s="24">
        <f t="shared" si="11"/>
        <v>25.37</v>
      </c>
      <c r="F463" s="26">
        <v>1.82</v>
      </c>
      <c r="G463" s="26">
        <v>3.75</v>
      </c>
      <c r="H463" s="26">
        <v>7.24</v>
      </c>
      <c r="I463" s="192">
        <v>4.04</v>
      </c>
      <c r="J463" s="193"/>
      <c r="K463" s="25">
        <v>0.32</v>
      </c>
      <c r="L463" s="21">
        <v>1.1100000000000001</v>
      </c>
      <c r="M463" s="26">
        <v>0.09</v>
      </c>
      <c r="N463" s="112">
        <v>7.02</v>
      </c>
      <c r="O463" s="39">
        <v>0.02</v>
      </c>
      <c r="P463" s="104">
        <f>'[1]334 МОП'!AB39</f>
        <v>0</v>
      </c>
      <c r="Q463" s="39">
        <v>0.01</v>
      </c>
      <c r="R463" s="39">
        <v>0.27</v>
      </c>
      <c r="T463" s="122"/>
      <c r="U463" s="122"/>
      <c r="V463" s="122"/>
      <c r="W463" s="122"/>
    </row>
    <row r="464" spans="1:23" x14ac:dyDescent="0.25">
      <c r="A464" s="21">
        <v>95</v>
      </c>
      <c r="B464" s="62" t="s">
        <v>130</v>
      </c>
      <c r="C464" s="63">
        <v>19</v>
      </c>
      <c r="D464" s="31"/>
      <c r="E464" s="24">
        <f t="shared" si="11"/>
        <v>25.5</v>
      </c>
      <c r="F464" s="26">
        <v>1.82</v>
      </c>
      <c r="G464" s="26">
        <v>3.75</v>
      </c>
      <c r="H464" s="26">
        <v>7.24</v>
      </c>
      <c r="I464" s="190">
        <v>4.08</v>
      </c>
      <c r="J464" s="191"/>
      <c r="K464" s="25">
        <v>0.55000000000000004</v>
      </c>
      <c r="L464" s="21">
        <v>1.1100000000000001</v>
      </c>
      <c r="M464" s="24">
        <v>0.09</v>
      </c>
      <c r="N464" s="112">
        <v>7.02</v>
      </c>
      <c r="O464" s="39">
        <v>0.02</v>
      </c>
      <c r="P464" s="104">
        <f>'[1]334 МОП'!AB47</f>
        <v>0</v>
      </c>
      <c r="Q464" s="39">
        <v>0.02</v>
      </c>
      <c r="R464" s="39">
        <v>0.35</v>
      </c>
      <c r="T464" s="122"/>
      <c r="U464" s="122"/>
      <c r="V464" s="122"/>
      <c r="W464" s="122"/>
    </row>
    <row r="465" spans="1:23" x14ac:dyDescent="0.25">
      <c r="A465" s="21">
        <v>96</v>
      </c>
      <c r="B465" s="62" t="s">
        <v>130</v>
      </c>
      <c r="C465" s="63" t="s">
        <v>145</v>
      </c>
      <c r="D465" s="31"/>
      <c r="E465" s="24">
        <f t="shared" si="11"/>
        <v>25.409999999999997</v>
      </c>
      <c r="F465" s="26">
        <v>1.82</v>
      </c>
      <c r="G465" s="26">
        <v>3.75</v>
      </c>
      <c r="H465" s="26">
        <v>7.24</v>
      </c>
      <c r="I465" s="190">
        <v>4.0199999999999996</v>
      </c>
      <c r="J465" s="191"/>
      <c r="K465" s="25">
        <v>0.64</v>
      </c>
      <c r="L465" s="21">
        <v>1.1100000000000001</v>
      </c>
      <c r="M465" s="24">
        <v>0.09</v>
      </c>
      <c r="N465" s="112">
        <v>7.02</v>
      </c>
      <c r="O465" s="39">
        <v>0.02</v>
      </c>
      <c r="P465" s="104">
        <f>'[1]334 МОП'!AB48</f>
        <v>0</v>
      </c>
      <c r="Q465" s="39">
        <v>0.02</v>
      </c>
      <c r="R465" s="39">
        <v>0.32</v>
      </c>
      <c r="T465" s="122"/>
      <c r="U465" s="122"/>
      <c r="V465" s="122"/>
      <c r="W465" s="122"/>
    </row>
    <row r="466" spans="1:23" x14ac:dyDescent="0.25">
      <c r="A466" s="21">
        <v>97</v>
      </c>
      <c r="B466" s="62" t="s">
        <v>130</v>
      </c>
      <c r="C466" s="63">
        <v>20</v>
      </c>
      <c r="D466" s="31"/>
      <c r="E466" s="24">
        <f t="shared" si="11"/>
        <v>25.27</v>
      </c>
      <c r="F466" s="26">
        <v>1.82</v>
      </c>
      <c r="G466" s="26">
        <v>3.75</v>
      </c>
      <c r="H466" s="26">
        <v>7.24</v>
      </c>
      <c r="I466" s="190">
        <v>4.0199999999999996</v>
      </c>
      <c r="J466" s="191"/>
      <c r="K466" s="25">
        <v>0.81</v>
      </c>
      <c r="L466" s="21">
        <v>1.1100000000000001</v>
      </c>
      <c r="M466" s="24">
        <v>0.09</v>
      </c>
      <c r="N466" s="112">
        <v>7.02</v>
      </c>
      <c r="O466" s="39">
        <v>0.01</v>
      </c>
      <c r="P466" s="104">
        <f>'[1]334 МОП'!AB49</f>
        <v>0</v>
      </c>
      <c r="Q466" s="39">
        <v>0.01</v>
      </c>
      <c r="R466" s="39">
        <v>0.2</v>
      </c>
      <c r="T466" s="122"/>
      <c r="U466" s="122"/>
      <c r="V466" s="122"/>
      <c r="W466" s="122"/>
    </row>
    <row r="467" spans="1:23" x14ac:dyDescent="0.25">
      <c r="A467" s="21">
        <v>98</v>
      </c>
      <c r="B467" s="62" t="s">
        <v>130</v>
      </c>
      <c r="C467" s="63">
        <v>21</v>
      </c>
      <c r="D467" s="31"/>
      <c r="E467" s="24">
        <f t="shared" ref="E467:E498" si="12">F467+G467+I467+H467+L467+M467+N467+O467+P467+Q467+R467</f>
        <v>25.409999999999997</v>
      </c>
      <c r="F467" s="26">
        <v>1.82</v>
      </c>
      <c r="G467" s="26">
        <v>3.75</v>
      </c>
      <c r="H467" s="26">
        <v>7.24</v>
      </c>
      <c r="I467" s="190">
        <v>4.0199999999999996</v>
      </c>
      <c r="J467" s="191"/>
      <c r="K467" s="25">
        <v>0.8</v>
      </c>
      <c r="L467" s="21">
        <v>1.1100000000000001</v>
      </c>
      <c r="M467" s="24">
        <v>0.09</v>
      </c>
      <c r="N467" s="112">
        <v>7.02</v>
      </c>
      <c r="O467" s="39">
        <v>0.02</v>
      </c>
      <c r="P467" s="104">
        <f>'[1]334 МОП'!AB50</f>
        <v>0</v>
      </c>
      <c r="Q467" s="39">
        <v>0.02</v>
      </c>
      <c r="R467" s="39">
        <v>0.32</v>
      </c>
      <c r="T467" s="122"/>
      <c r="U467" s="122"/>
      <c r="V467" s="122"/>
      <c r="W467" s="122"/>
    </row>
    <row r="468" spans="1:23" x14ac:dyDescent="0.25">
      <c r="A468" s="21">
        <v>99</v>
      </c>
      <c r="B468" s="62" t="s">
        <v>130</v>
      </c>
      <c r="C468" s="63">
        <v>22</v>
      </c>
      <c r="D468" s="31"/>
      <c r="E468" s="24">
        <f t="shared" si="12"/>
        <v>25.479999999999997</v>
      </c>
      <c r="F468" s="26">
        <v>1.82</v>
      </c>
      <c r="G468" s="26">
        <v>3.75</v>
      </c>
      <c r="H468" s="26">
        <v>7.24</v>
      </c>
      <c r="I468" s="190">
        <v>4.09</v>
      </c>
      <c r="J468" s="191"/>
      <c r="K468" s="25">
        <v>0.82</v>
      </c>
      <c r="L468" s="21">
        <v>1.1100000000000001</v>
      </c>
      <c r="M468" s="24">
        <v>0.09</v>
      </c>
      <c r="N468" s="112">
        <v>7.02</v>
      </c>
      <c r="O468" s="39">
        <v>0.02</v>
      </c>
      <c r="P468" s="104">
        <f>'[1]334 МОП'!AB51</f>
        <v>0</v>
      </c>
      <c r="Q468" s="39">
        <v>0.02</v>
      </c>
      <c r="R468" s="39">
        <v>0.32</v>
      </c>
      <c r="T468" s="122"/>
      <c r="U468" s="122"/>
      <c r="V468" s="122"/>
      <c r="W468" s="122"/>
    </row>
    <row r="469" spans="1:23" x14ac:dyDescent="0.25">
      <c r="A469" s="21">
        <v>100</v>
      </c>
      <c r="B469" s="62" t="s">
        <v>130</v>
      </c>
      <c r="C469" s="63">
        <v>23</v>
      </c>
      <c r="D469" s="31"/>
      <c r="E469" s="24">
        <f t="shared" si="12"/>
        <v>25.62</v>
      </c>
      <c r="F469" s="26">
        <v>1.82</v>
      </c>
      <c r="G469" s="26">
        <v>3.75</v>
      </c>
      <c r="H469" s="26">
        <v>7.24</v>
      </c>
      <c r="I469" s="190">
        <v>4.0199999999999996</v>
      </c>
      <c r="J469" s="191"/>
      <c r="K469" s="25">
        <v>0.61</v>
      </c>
      <c r="L469" s="21">
        <v>1.1100000000000001</v>
      </c>
      <c r="M469" s="24">
        <v>0.09</v>
      </c>
      <c r="N469" s="112">
        <v>7.02</v>
      </c>
      <c r="O469" s="39">
        <v>0.03</v>
      </c>
      <c r="P469" s="104">
        <f>'[1]334 МОП'!AB52</f>
        <v>0</v>
      </c>
      <c r="Q469" s="39">
        <v>0.03</v>
      </c>
      <c r="R469" s="39">
        <v>0.51</v>
      </c>
      <c r="T469" s="122"/>
      <c r="U469" s="122"/>
      <c r="V469" s="122"/>
      <c r="W469" s="122"/>
    </row>
    <row r="470" spans="1:23" x14ac:dyDescent="0.25">
      <c r="A470" s="21">
        <v>101</v>
      </c>
      <c r="B470" s="62" t="s">
        <v>130</v>
      </c>
      <c r="C470" s="63">
        <v>24</v>
      </c>
      <c r="D470" s="31"/>
      <c r="E470" s="24">
        <f t="shared" si="12"/>
        <v>25.58</v>
      </c>
      <c r="F470" s="26">
        <v>1.82</v>
      </c>
      <c r="G470" s="26">
        <v>3.75</v>
      </c>
      <c r="H470" s="26">
        <v>7.24</v>
      </c>
      <c r="I470" s="190">
        <v>4.0199999999999996</v>
      </c>
      <c r="J470" s="191"/>
      <c r="K470" s="25">
        <v>0.78</v>
      </c>
      <c r="L470" s="21">
        <v>1.1100000000000001</v>
      </c>
      <c r="M470" s="24">
        <v>0.09</v>
      </c>
      <c r="N470" s="112">
        <v>7.02</v>
      </c>
      <c r="O470" s="39">
        <v>0.03</v>
      </c>
      <c r="P470" s="104">
        <f>'[1]334 МОП'!AB53</f>
        <v>0</v>
      </c>
      <c r="Q470" s="39">
        <v>0.03</v>
      </c>
      <c r="R470" s="39">
        <v>0.47</v>
      </c>
      <c r="T470" s="122"/>
      <c r="U470" s="122"/>
      <c r="V470" s="122"/>
      <c r="W470" s="122"/>
    </row>
    <row r="471" spans="1:23" x14ac:dyDescent="0.25">
      <c r="A471" s="21">
        <v>102</v>
      </c>
      <c r="B471" s="62" t="s">
        <v>131</v>
      </c>
      <c r="C471" s="63">
        <v>11</v>
      </c>
      <c r="D471" s="31"/>
      <c r="E471" s="24">
        <f t="shared" si="12"/>
        <v>25.419999999999995</v>
      </c>
      <c r="F471" s="26">
        <v>1.82</v>
      </c>
      <c r="G471" s="26">
        <v>3.75</v>
      </c>
      <c r="H471" s="26">
        <v>7.24</v>
      </c>
      <c r="I471" s="190">
        <v>4.0199999999999996</v>
      </c>
      <c r="J471" s="191"/>
      <c r="K471" s="25">
        <v>0.52</v>
      </c>
      <c r="L471" s="21">
        <v>1.1100000000000001</v>
      </c>
      <c r="M471" s="24">
        <v>0.09</v>
      </c>
      <c r="N471" s="112">
        <v>7.02</v>
      </c>
      <c r="O471" s="39">
        <v>0.02</v>
      </c>
      <c r="P471" s="104">
        <f>'[1]334 МОП'!AB58</f>
        <v>0</v>
      </c>
      <c r="Q471" s="39">
        <v>0.02</v>
      </c>
      <c r="R471" s="39">
        <v>0.33</v>
      </c>
      <c r="T471" s="122"/>
      <c r="U471" s="122"/>
      <c r="V471" s="122"/>
      <c r="W471" s="122"/>
    </row>
    <row r="472" spans="1:23" x14ac:dyDescent="0.25">
      <c r="A472" s="21">
        <v>103</v>
      </c>
      <c r="B472" s="62" t="s">
        <v>131</v>
      </c>
      <c r="C472" s="63">
        <v>12</v>
      </c>
      <c r="D472" s="31"/>
      <c r="E472" s="24">
        <f t="shared" si="12"/>
        <v>25.429999999999996</v>
      </c>
      <c r="F472" s="26">
        <v>1.82</v>
      </c>
      <c r="G472" s="26">
        <v>3.75</v>
      </c>
      <c r="H472" s="26">
        <v>7.24</v>
      </c>
      <c r="I472" s="190">
        <v>4.0199999999999996</v>
      </c>
      <c r="J472" s="191"/>
      <c r="K472" s="25">
        <v>0.82</v>
      </c>
      <c r="L472" s="21">
        <v>1.1100000000000001</v>
      </c>
      <c r="M472" s="24">
        <v>0.09</v>
      </c>
      <c r="N472" s="112">
        <v>7.02</v>
      </c>
      <c r="O472" s="39">
        <v>0.02</v>
      </c>
      <c r="P472" s="104">
        <f>'[1]334 МОП'!AB59</f>
        <v>0</v>
      </c>
      <c r="Q472" s="39">
        <v>0.02</v>
      </c>
      <c r="R472" s="39">
        <v>0.34</v>
      </c>
      <c r="T472" s="122"/>
      <c r="U472" s="122"/>
      <c r="V472" s="122"/>
      <c r="W472" s="122"/>
    </row>
    <row r="473" spans="1:23" x14ac:dyDescent="0.25">
      <c r="A473" s="21">
        <v>104</v>
      </c>
      <c r="B473" s="62" t="s">
        <v>131</v>
      </c>
      <c r="C473" s="63" t="s">
        <v>146</v>
      </c>
      <c r="D473" s="31"/>
      <c r="E473" s="24">
        <f t="shared" si="12"/>
        <v>25.490000000000002</v>
      </c>
      <c r="F473" s="26">
        <v>1.82</v>
      </c>
      <c r="G473" s="26">
        <v>3.75</v>
      </c>
      <c r="H473" s="26">
        <v>7.24</v>
      </c>
      <c r="I473" s="190">
        <v>4.04</v>
      </c>
      <c r="J473" s="191"/>
      <c r="K473" s="25">
        <v>0.38</v>
      </c>
      <c r="L473" s="21">
        <v>1.1100000000000001</v>
      </c>
      <c r="M473" s="24">
        <v>0.09</v>
      </c>
      <c r="N473" s="112">
        <v>7.02</v>
      </c>
      <c r="O473" s="39">
        <v>0.03</v>
      </c>
      <c r="P473" s="104">
        <f>'[1]334 МОП'!AB61</f>
        <v>0</v>
      </c>
      <c r="Q473" s="39">
        <v>0.02</v>
      </c>
      <c r="R473" s="39">
        <v>0.37</v>
      </c>
      <c r="T473" s="122"/>
      <c r="U473" s="122"/>
      <c r="V473" s="122"/>
      <c r="W473" s="122"/>
    </row>
    <row r="474" spans="1:23" x14ac:dyDescent="0.25">
      <c r="A474" s="21">
        <v>105</v>
      </c>
      <c r="B474" s="62" t="s">
        <v>131</v>
      </c>
      <c r="C474" s="63">
        <v>14</v>
      </c>
      <c r="D474" s="31"/>
      <c r="E474" s="24">
        <f t="shared" si="12"/>
        <v>25.429999999999996</v>
      </c>
      <c r="F474" s="26">
        <v>1.82</v>
      </c>
      <c r="G474" s="26">
        <v>3.75</v>
      </c>
      <c r="H474" s="26">
        <v>7.24</v>
      </c>
      <c r="I474" s="190">
        <v>4.0199999999999996</v>
      </c>
      <c r="J474" s="191"/>
      <c r="K474" s="25">
        <v>0.52</v>
      </c>
      <c r="L474" s="21">
        <v>1.1100000000000001</v>
      </c>
      <c r="M474" s="24">
        <v>0.09</v>
      </c>
      <c r="N474" s="112">
        <v>7.02</v>
      </c>
      <c r="O474" s="39">
        <v>0.02</v>
      </c>
      <c r="P474" s="104">
        <f>'[1]334 МОП'!AB62</f>
        <v>0</v>
      </c>
      <c r="Q474" s="39">
        <v>0.02</v>
      </c>
      <c r="R474" s="39">
        <v>0.34</v>
      </c>
      <c r="T474" s="122"/>
      <c r="U474" s="122"/>
      <c r="V474" s="122"/>
      <c r="W474" s="122"/>
    </row>
    <row r="475" spans="1:23" x14ac:dyDescent="0.25">
      <c r="A475" s="21">
        <v>106</v>
      </c>
      <c r="B475" s="62" t="s">
        <v>131</v>
      </c>
      <c r="C475" s="63">
        <v>16</v>
      </c>
      <c r="D475" s="31"/>
      <c r="E475" s="24">
        <f t="shared" si="12"/>
        <v>25.22</v>
      </c>
      <c r="F475" s="26">
        <v>1.82</v>
      </c>
      <c r="G475" s="26">
        <v>3.75</v>
      </c>
      <c r="H475" s="26">
        <v>7.24</v>
      </c>
      <c r="I475" s="190">
        <v>4.0199999999999996</v>
      </c>
      <c r="J475" s="191"/>
      <c r="K475" s="25">
        <v>0.52</v>
      </c>
      <c r="L475" s="21">
        <v>1.1100000000000001</v>
      </c>
      <c r="M475" s="24">
        <v>0.09</v>
      </c>
      <c r="N475" s="112">
        <v>7.02</v>
      </c>
      <c r="O475" s="39">
        <v>0.01</v>
      </c>
      <c r="P475" s="104">
        <f>'[1]334 МОП'!AB64</f>
        <v>0</v>
      </c>
      <c r="Q475" s="39">
        <v>0.01</v>
      </c>
      <c r="R475" s="39">
        <v>0.15</v>
      </c>
      <c r="T475" s="122"/>
      <c r="U475" s="122"/>
      <c r="V475" s="122"/>
      <c r="W475" s="122"/>
    </row>
    <row r="476" spans="1:23" x14ac:dyDescent="0.25">
      <c r="A476" s="21">
        <v>107</v>
      </c>
      <c r="B476" s="62" t="s">
        <v>131</v>
      </c>
      <c r="C476" s="63">
        <v>18</v>
      </c>
      <c r="D476" s="31"/>
      <c r="E476" s="24">
        <f t="shared" si="12"/>
        <v>25.33</v>
      </c>
      <c r="F476" s="26">
        <v>1.82</v>
      </c>
      <c r="G476" s="26">
        <v>3.75</v>
      </c>
      <c r="H476" s="26">
        <v>7.24</v>
      </c>
      <c r="I476" s="190">
        <v>3.93</v>
      </c>
      <c r="J476" s="191"/>
      <c r="K476" s="25">
        <v>0.56999999999999995</v>
      </c>
      <c r="L476" s="21">
        <v>1.1100000000000001</v>
      </c>
      <c r="M476" s="24">
        <v>0.09</v>
      </c>
      <c r="N476" s="112">
        <v>7.02</v>
      </c>
      <c r="O476" s="39">
        <v>0.02</v>
      </c>
      <c r="P476" s="104">
        <f>'[1]334 МОП'!AB65</f>
        <v>0</v>
      </c>
      <c r="Q476" s="39">
        <v>0.02</v>
      </c>
      <c r="R476" s="39">
        <v>0.33</v>
      </c>
      <c r="T476" s="122"/>
      <c r="U476" s="122"/>
      <c r="V476" s="122"/>
      <c r="W476" s="122"/>
    </row>
    <row r="477" spans="1:23" x14ac:dyDescent="0.25">
      <c r="A477" s="21">
        <v>108</v>
      </c>
      <c r="B477" s="62" t="s">
        <v>131</v>
      </c>
      <c r="C477" s="63">
        <v>19</v>
      </c>
      <c r="D477" s="31"/>
      <c r="E477" s="24">
        <f t="shared" si="12"/>
        <v>25.399999999999995</v>
      </c>
      <c r="F477" s="26">
        <v>1.82</v>
      </c>
      <c r="G477" s="26">
        <v>3.75</v>
      </c>
      <c r="H477" s="26">
        <v>7.24</v>
      </c>
      <c r="I477" s="190">
        <v>4.0199999999999996</v>
      </c>
      <c r="J477" s="191"/>
      <c r="K477" s="25">
        <v>0.84</v>
      </c>
      <c r="L477" s="21">
        <v>1.1100000000000001</v>
      </c>
      <c r="M477" s="24">
        <v>0.09</v>
      </c>
      <c r="N477" s="112">
        <v>7.02</v>
      </c>
      <c r="O477" s="39">
        <v>0.02</v>
      </c>
      <c r="P477" s="104">
        <f>'[1]334 МОП'!AB66</f>
        <v>0</v>
      </c>
      <c r="Q477" s="39">
        <v>0.02</v>
      </c>
      <c r="R477" s="39">
        <v>0.31</v>
      </c>
      <c r="T477" s="122"/>
      <c r="U477" s="122"/>
      <c r="V477" s="122"/>
      <c r="W477" s="122"/>
    </row>
    <row r="478" spans="1:23" x14ac:dyDescent="0.25">
      <c r="A478" s="21">
        <v>109</v>
      </c>
      <c r="B478" s="62" t="s">
        <v>131</v>
      </c>
      <c r="C478" s="63">
        <v>21</v>
      </c>
      <c r="D478" s="31"/>
      <c r="E478" s="24">
        <f t="shared" si="12"/>
        <v>25.449999999999996</v>
      </c>
      <c r="F478" s="26">
        <v>1.82</v>
      </c>
      <c r="G478" s="26">
        <v>3.75</v>
      </c>
      <c r="H478" s="26">
        <v>7.24</v>
      </c>
      <c r="I478" s="190">
        <v>4.0199999999999996</v>
      </c>
      <c r="J478" s="191"/>
      <c r="K478" s="25">
        <v>0.84</v>
      </c>
      <c r="L478" s="21">
        <v>1.1100000000000001</v>
      </c>
      <c r="M478" s="24">
        <v>0.09</v>
      </c>
      <c r="N478" s="112">
        <v>7.02</v>
      </c>
      <c r="O478" s="39">
        <v>0.02</v>
      </c>
      <c r="P478" s="104">
        <f>'[1]334 МОП'!AB67</f>
        <v>0</v>
      </c>
      <c r="Q478" s="39">
        <v>0.02</v>
      </c>
      <c r="R478" s="39">
        <v>0.36</v>
      </c>
      <c r="T478" s="122"/>
      <c r="U478" s="122"/>
      <c r="V478" s="122"/>
      <c r="W478" s="122"/>
    </row>
    <row r="479" spans="1:23" x14ac:dyDescent="0.25">
      <c r="A479" s="21">
        <v>110</v>
      </c>
      <c r="B479" s="62" t="s">
        <v>131</v>
      </c>
      <c r="C479" s="63">
        <v>23</v>
      </c>
      <c r="D479" s="31"/>
      <c r="E479" s="24">
        <f t="shared" si="12"/>
        <v>25.54</v>
      </c>
      <c r="F479" s="26">
        <v>1.82</v>
      </c>
      <c r="G479" s="26">
        <v>3.75</v>
      </c>
      <c r="H479" s="26">
        <v>7.24</v>
      </c>
      <c r="I479" s="190">
        <v>4.1100000000000003</v>
      </c>
      <c r="J479" s="191"/>
      <c r="K479" s="25">
        <v>0.43</v>
      </c>
      <c r="L479" s="21">
        <v>1.1100000000000001</v>
      </c>
      <c r="M479" s="24">
        <v>0.09</v>
      </c>
      <c r="N479" s="112">
        <v>7.02</v>
      </c>
      <c r="O479" s="39">
        <v>0.02</v>
      </c>
      <c r="P479" s="104">
        <f>'[1]334 МОП'!AB68</f>
        <v>0</v>
      </c>
      <c r="Q479" s="39">
        <v>0.02</v>
      </c>
      <c r="R479" s="39">
        <v>0.36</v>
      </c>
      <c r="T479" s="122"/>
      <c r="U479" s="122"/>
      <c r="V479" s="122"/>
      <c r="W479" s="122"/>
    </row>
    <row r="480" spans="1:23" x14ac:dyDescent="0.25">
      <c r="A480" s="21">
        <v>111</v>
      </c>
      <c r="B480" s="62" t="s">
        <v>131</v>
      </c>
      <c r="C480" s="63">
        <v>25</v>
      </c>
      <c r="D480" s="31"/>
      <c r="E480" s="24">
        <f t="shared" si="12"/>
        <v>25.389999999999997</v>
      </c>
      <c r="F480" s="26">
        <v>1.82</v>
      </c>
      <c r="G480" s="26">
        <v>3.75</v>
      </c>
      <c r="H480" s="26">
        <v>7.24</v>
      </c>
      <c r="I480" s="190">
        <v>4.0199999999999996</v>
      </c>
      <c r="J480" s="191"/>
      <c r="K480" s="25">
        <v>0.39</v>
      </c>
      <c r="L480" s="21">
        <v>1.1100000000000001</v>
      </c>
      <c r="M480" s="24">
        <v>0.09</v>
      </c>
      <c r="N480" s="112">
        <v>7.02</v>
      </c>
      <c r="O480" s="39">
        <v>0.02</v>
      </c>
      <c r="P480" s="104">
        <f>'[1]334 МОП'!AB69</f>
        <v>0</v>
      </c>
      <c r="Q480" s="39">
        <v>0.02</v>
      </c>
      <c r="R480" s="39">
        <v>0.3</v>
      </c>
      <c r="T480" s="122"/>
      <c r="U480" s="122"/>
      <c r="V480" s="122"/>
      <c r="W480" s="122"/>
    </row>
    <row r="481" spans="1:23" x14ac:dyDescent="0.25">
      <c r="A481" s="21">
        <v>112</v>
      </c>
      <c r="B481" s="21" t="s">
        <v>98</v>
      </c>
      <c r="C481" s="22" t="s">
        <v>149</v>
      </c>
      <c r="D481" s="31"/>
      <c r="E481" s="24">
        <f t="shared" si="12"/>
        <v>25.439999999999998</v>
      </c>
      <c r="F481" s="26">
        <v>1.82</v>
      </c>
      <c r="G481" s="26">
        <v>3.75</v>
      </c>
      <c r="H481" s="26">
        <v>7.24</v>
      </c>
      <c r="I481" s="190">
        <v>4.0199999999999996</v>
      </c>
      <c r="J481" s="191"/>
      <c r="K481" s="25">
        <v>0.5</v>
      </c>
      <c r="L481" s="21">
        <v>1.1100000000000001</v>
      </c>
      <c r="M481" s="24">
        <v>0.09</v>
      </c>
      <c r="N481" s="112">
        <v>7.02</v>
      </c>
      <c r="O481" s="39">
        <v>0.02</v>
      </c>
      <c r="P481" s="104">
        <f>'[1]334 МОП'!AB76</f>
        <v>0</v>
      </c>
      <c r="Q481" s="39">
        <v>0.02</v>
      </c>
      <c r="R481" s="39">
        <v>0.35</v>
      </c>
      <c r="T481" s="122"/>
      <c r="U481" s="122"/>
      <c r="V481" s="122"/>
      <c r="W481" s="122"/>
    </row>
    <row r="482" spans="1:23" x14ac:dyDescent="0.25">
      <c r="A482" s="21">
        <v>113</v>
      </c>
      <c r="B482" s="21" t="s">
        <v>98</v>
      </c>
      <c r="C482" s="22">
        <v>13</v>
      </c>
      <c r="D482" s="54"/>
      <c r="E482" s="24">
        <f t="shared" si="12"/>
        <v>25.34</v>
      </c>
      <c r="F482" s="26">
        <v>1.82</v>
      </c>
      <c r="G482" s="26">
        <v>3.75</v>
      </c>
      <c r="H482" s="26">
        <v>7.24</v>
      </c>
      <c r="I482" s="192">
        <v>4.0199999999999996</v>
      </c>
      <c r="J482" s="193"/>
      <c r="K482" s="25">
        <v>0.68</v>
      </c>
      <c r="L482" s="21">
        <v>1.1100000000000001</v>
      </c>
      <c r="M482" s="26">
        <v>0.09</v>
      </c>
      <c r="N482" s="112">
        <v>7.02</v>
      </c>
      <c r="O482" s="39">
        <v>0.02</v>
      </c>
      <c r="P482" s="104">
        <f>'[1]334 МОП'!AB75</f>
        <v>0</v>
      </c>
      <c r="Q482" s="39">
        <v>0.01</v>
      </c>
      <c r="R482" s="39">
        <v>0.26</v>
      </c>
      <c r="T482" s="122"/>
      <c r="U482" s="122"/>
      <c r="V482" s="122"/>
      <c r="W482" s="122"/>
    </row>
    <row r="483" spans="1:23" x14ac:dyDescent="0.25">
      <c r="A483" s="21">
        <v>114</v>
      </c>
      <c r="B483" s="21" t="s">
        <v>98</v>
      </c>
      <c r="C483" s="22" t="s">
        <v>151</v>
      </c>
      <c r="D483" s="31"/>
      <c r="E483" s="24">
        <f t="shared" si="12"/>
        <v>25.389999999999997</v>
      </c>
      <c r="F483" s="26">
        <v>1.82</v>
      </c>
      <c r="G483" s="26">
        <v>3.75</v>
      </c>
      <c r="H483" s="26">
        <v>7.24</v>
      </c>
      <c r="I483" s="190">
        <v>4.0199999999999996</v>
      </c>
      <c r="J483" s="191"/>
      <c r="K483" s="25">
        <v>0.64</v>
      </c>
      <c r="L483" s="21">
        <v>1.1100000000000001</v>
      </c>
      <c r="M483" s="24">
        <v>0.09</v>
      </c>
      <c r="N483" s="112">
        <v>7.02</v>
      </c>
      <c r="O483" s="39">
        <v>0.02</v>
      </c>
      <c r="P483" s="104">
        <f>'[1]334 МОП'!AB79</f>
        <v>0</v>
      </c>
      <c r="Q483" s="39">
        <v>0.02</v>
      </c>
      <c r="R483" s="39">
        <v>0.3</v>
      </c>
      <c r="T483" s="122"/>
      <c r="U483" s="122"/>
      <c r="V483" s="122"/>
      <c r="W483" s="122"/>
    </row>
    <row r="484" spans="1:23" x14ac:dyDescent="0.25">
      <c r="A484" s="21">
        <v>115</v>
      </c>
      <c r="B484" s="62" t="s">
        <v>98</v>
      </c>
      <c r="C484" s="63">
        <v>6</v>
      </c>
      <c r="D484" s="31"/>
      <c r="E484" s="24">
        <f t="shared" si="12"/>
        <v>25.26</v>
      </c>
      <c r="F484" s="26">
        <v>1.82</v>
      </c>
      <c r="G484" s="26">
        <v>3.75</v>
      </c>
      <c r="H484" s="26">
        <v>7.24</v>
      </c>
      <c r="I484" s="190">
        <v>4.0199999999999996</v>
      </c>
      <c r="J484" s="191"/>
      <c r="K484" s="25">
        <v>0.72</v>
      </c>
      <c r="L484" s="21">
        <v>1.1100000000000001</v>
      </c>
      <c r="M484" s="24">
        <v>0.09</v>
      </c>
      <c r="N484" s="112">
        <v>7.02</v>
      </c>
      <c r="O484" s="39">
        <v>0.01</v>
      </c>
      <c r="P484" s="104">
        <f>'[1]334 МОП'!AB72</f>
        <v>0</v>
      </c>
      <c r="Q484" s="39">
        <v>0.01</v>
      </c>
      <c r="R484" s="39">
        <v>0.19</v>
      </c>
      <c r="T484" s="122"/>
      <c r="U484" s="122"/>
      <c r="V484" s="122"/>
      <c r="W484" s="122"/>
    </row>
    <row r="485" spans="1:23" x14ac:dyDescent="0.25">
      <c r="A485" s="21">
        <v>116</v>
      </c>
      <c r="B485" s="62" t="s">
        <v>98</v>
      </c>
      <c r="C485" s="63">
        <v>8</v>
      </c>
      <c r="D485" s="31"/>
      <c r="E485" s="24">
        <f t="shared" si="12"/>
        <v>25.52</v>
      </c>
      <c r="F485" s="26">
        <v>1.82</v>
      </c>
      <c r="G485" s="26">
        <v>3.75</v>
      </c>
      <c r="H485" s="26">
        <v>7.24</v>
      </c>
      <c r="I485" s="190">
        <v>4.0199999999999996</v>
      </c>
      <c r="J485" s="191"/>
      <c r="K485" s="25">
        <v>0.51</v>
      </c>
      <c r="L485" s="21">
        <v>1.1100000000000001</v>
      </c>
      <c r="M485" s="24">
        <v>0.09</v>
      </c>
      <c r="N485" s="112">
        <v>7.02</v>
      </c>
      <c r="O485" s="39">
        <v>0.03</v>
      </c>
      <c r="P485" s="104">
        <f>'[1]334 МОП'!AB80</f>
        <v>0</v>
      </c>
      <c r="Q485" s="39">
        <v>0.02</v>
      </c>
      <c r="R485" s="28">
        <v>0.42</v>
      </c>
      <c r="T485" s="122"/>
      <c r="U485" s="122"/>
      <c r="V485" s="122"/>
      <c r="W485" s="122"/>
    </row>
    <row r="486" spans="1:23" x14ac:dyDescent="0.25">
      <c r="A486" s="21">
        <v>117</v>
      </c>
      <c r="B486" s="21" t="s">
        <v>53</v>
      </c>
      <c r="C486" s="22">
        <v>32</v>
      </c>
      <c r="D486" s="31"/>
      <c r="E486" s="24">
        <f t="shared" si="12"/>
        <v>25.279999999999998</v>
      </c>
      <c r="F486" s="26">
        <v>1.82</v>
      </c>
      <c r="G486" s="26">
        <v>3.75</v>
      </c>
      <c r="H486" s="26">
        <v>7.24</v>
      </c>
      <c r="I486" s="190">
        <v>3.9</v>
      </c>
      <c r="J486" s="191"/>
      <c r="K486" s="25">
        <v>0.67</v>
      </c>
      <c r="L486" s="21">
        <v>1.1100000000000001</v>
      </c>
      <c r="M486" s="24">
        <v>0.09</v>
      </c>
      <c r="N486" s="112">
        <v>7.02</v>
      </c>
      <c r="O486" s="39">
        <v>0.02</v>
      </c>
      <c r="P486" s="104">
        <f>'[1]334 МОП'!AB87</f>
        <v>0</v>
      </c>
      <c r="Q486" s="39">
        <v>0.02</v>
      </c>
      <c r="R486" s="28">
        <v>0.31</v>
      </c>
      <c r="T486" s="122"/>
      <c r="U486" s="122"/>
      <c r="V486" s="122"/>
      <c r="W486" s="122"/>
    </row>
    <row r="487" spans="1:23" x14ac:dyDescent="0.25">
      <c r="A487" s="21">
        <v>118</v>
      </c>
      <c r="B487" s="62" t="s">
        <v>53</v>
      </c>
      <c r="C487" s="63">
        <v>30</v>
      </c>
      <c r="D487" s="31"/>
      <c r="E487" s="24">
        <f t="shared" si="12"/>
        <v>24.709999999999997</v>
      </c>
      <c r="F487" s="26">
        <v>1.82</v>
      </c>
      <c r="G487" s="26">
        <v>3.75</v>
      </c>
      <c r="H487" s="26">
        <v>7.24</v>
      </c>
      <c r="I487" s="190">
        <v>3.34</v>
      </c>
      <c r="J487" s="191"/>
      <c r="K487" s="25">
        <v>1.08</v>
      </c>
      <c r="L487" s="21">
        <v>1.1100000000000001</v>
      </c>
      <c r="M487" s="24">
        <v>0.09</v>
      </c>
      <c r="N487" s="112">
        <v>7.02</v>
      </c>
      <c r="O487" s="39">
        <v>0.02</v>
      </c>
      <c r="P487" s="104">
        <f>'[1]334 МОП'!AB83</f>
        <v>0</v>
      </c>
      <c r="Q487" s="39">
        <v>0.02</v>
      </c>
      <c r="R487" s="39">
        <v>0.3</v>
      </c>
      <c r="T487" s="122"/>
      <c r="U487" s="122"/>
      <c r="V487" s="122"/>
      <c r="W487" s="122"/>
    </row>
    <row r="488" spans="1:23" x14ac:dyDescent="0.25">
      <c r="A488" s="21">
        <v>119</v>
      </c>
      <c r="B488" s="21" t="s">
        <v>139</v>
      </c>
      <c r="C488" s="22">
        <v>11</v>
      </c>
      <c r="D488" s="54"/>
      <c r="E488" s="24">
        <f t="shared" si="12"/>
        <v>25.349999999999998</v>
      </c>
      <c r="F488" s="26">
        <v>1.82</v>
      </c>
      <c r="G488" s="26">
        <v>3.75</v>
      </c>
      <c r="H488" s="26">
        <v>7.24</v>
      </c>
      <c r="I488" s="192">
        <v>4.0199999999999996</v>
      </c>
      <c r="J488" s="193"/>
      <c r="K488" s="25">
        <v>0.43</v>
      </c>
      <c r="L488" s="21">
        <v>1.1100000000000001</v>
      </c>
      <c r="M488" s="26">
        <v>0.09</v>
      </c>
      <c r="N488" s="112">
        <v>7.02</v>
      </c>
      <c r="O488" s="39">
        <v>0.02</v>
      </c>
      <c r="P488" s="104">
        <f>'[1]334 МОП'!AB106</f>
        <v>0</v>
      </c>
      <c r="Q488" s="39">
        <v>0.01</v>
      </c>
      <c r="R488" s="39">
        <v>0.27</v>
      </c>
      <c r="T488" s="122"/>
      <c r="U488" s="122"/>
      <c r="V488" s="122"/>
      <c r="W488" s="122"/>
    </row>
    <row r="489" spans="1:23" x14ac:dyDescent="0.25">
      <c r="A489" s="21">
        <v>120</v>
      </c>
      <c r="B489" s="21" t="s">
        <v>139</v>
      </c>
      <c r="C489" s="22">
        <v>13</v>
      </c>
      <c r="D489" s="54"/>
      <c r="E489" s="24">
        <f t="shared" si="12"/>
        <v>25.33</v>
      </c>
      <c r="F489" s="26">
        <v>1.82</v>
      </c>
      <c r="G489" s="26">
        <v>3.75</v>
      </c>
      <c r="H489" s="26">
        <v>7.24</v>
      </c>
      <c r="I489" s="192">
        <v>4.0199999999999996</v>
      </c>
      <c r="J489" s="193"/>
      <c r="K489" s="25">
        <v>0.4</v>
      </c>
      <c r="L489" s="21">
        <v>1.1100000000000001</v>
      </c>
      <c r="M489" s="26">
        <v>0.09</v>
      </c>
      <c r="N489" s="112">
        <v>7.02</v>
      </c>
      <c r="O489" s="39">
        <v>0.02</v>
      </c>
      <c r="P489" s="104">
        <f>'[1]334 МОП'!AB109</f>
        <v>0</v>
      </c>
      <c r="Q489" s="39">
        <v>0.01</v>
      </c>
      <c r="R489" s="39">
        <v>0.25</v>
      </c>
      <c r="T489" s="122"/>
      <c r="U489" s="122"/>
      <c r="V489" s="122"/>
      <c r="W489" s="122"/>
    </row>
    <row r="490" spans="1:23" x14ac:dyDescent="0.25">
      <c r="A490" s="21">
        <v>121</v>
      </c>
      <c r="B490" s="21" t="s">
        <v>139</v>
      </c>
      <c r="C490" s="22">
        <v>15</v>
      </c>
      <c r="D490" s="54"/>
      <c r="E490" s="24">
        <f t="shared" si="12"/>
        <v>25.34</v>
      </c>
      <c r="F490" s="26">
        <v>1.82</v>
      </c>
      <c r="G490" s="26">
        <v>3.75</v>
      </c>
      <c r="H490" s="26">
        <v>7.24</v>
      </c>
      <c r="I490" s="192">
        <v>4.0199999999999996</v>
      </c>
      <c r="J490" s="193"/>
      <c r="K490" s="25">
        <v>0.4</v>
      </c>
      <c r="L490" s="21">
        <v>1.1100000000000001</v>
      </c>
      <c r="M490" s="26">
        <v>0.09</v>
      </c>
      <c r="N490" s="112">
        <v>7.02</v>
      </c>
      <c r="O490" s="39">
        <v>0.02</v>
      </c>
      <c r="P490" s="104">
        <f>'[1]334 МОП'!AB112</f>
        <v>0</v>
      </c>
      <c r="Q490" s="39">
        <v>0.01</v>
      </c>
      <c r="R490" s="39">
        <v>0.26</v>
      </c>
      <c r="T490" s="122"/>
      <c r="U490" s="122"/>
      <c r="V490" s="122"/>
      <c r="W490" s="122"/>
    </row>
    <row r="491" spans="1:23" x14ac:dyDescent="0.25">
      <c r="A491" s="21">
        <v>122</v>
      </c>
      <c r="B491" s="21" t="s">
        <v>139</v>
      </c>
      <c r="C491" s="22">
        <v>17</v>
      </c>
      <c r="D491" s="54"/>
      <c r="E491" s="24">
        <f t="shared" si="12"/>
        <v>25.319999999999997</v>
      </c>
      <c r="F491" s="26">
        <v>1.82</v>
      </c>
      <c r="G491" s="26">
        <v>3.75</v>
      </c>
      <c r="H491" s="26">
        <v>7.24</v>
      </c>
      <c r="I491" s="192">
        <v>4.0199999999999996</v>
      </c>
      <c r="J491" s="193"/>
      <c r="K491" s="25">
        <v>0.38</v>
      </c>
      <c r="L491" s="21">
        <v>1.1100000000000001</v>
      </c>
      <c r="M491" s="26">
        <v>0.09</v>
      </c>
      <c r="N491" s="112">
        <v>7.02</v>
      </c>
      <c r="O491" s="39">
        <v>0.02</v>
      </c>
      <c r="P491" s="104">
        <f>'[1]334 МОП'!AB114</f>
        <v>0</v>
      </c>
      <c r="Q491" s="39">
        <v>0.01</v>
      </c>
      <c r="R491" s="39">
        <v>0.24</v>
      </c>
      <c r="T491" s="122"/>
      <c r="U491" s="122"/>
      <c r="V491" s="122"/>
      <c r="W491" s="122"/>
    </row>
    <row r="492" spans="1:23" x14ac:dyDescent="0.25">
      <c r="A492" s="21">
        <v>123</v>
      </c>
      <c r="B492" s="62" t="s">
        <v>31</v>
      </c>
      <c r="C492" s="63">
        <v>53</v>
      </c>
      <c r="D492" s="31"/>
      <c r="E492" s="24">
        <f t="shared" si="12"/>
        <v>31.52</v>
      </c>
      <c r="F492" s="26">
        <v>1.82</v>
      </c>
      <c r="G492" s="26">
        <v>3.75</v>
      </c>
      <c r="H492" s="26">
        <v>7.24</v>
      </c>
      <c r="I492" s="190">
        <v>10.19</v>
      </c>
      <c r="J492" s="191"/>
      <c r="K492" s="25">
        <v>0.67</v>
      </c>
      <c r="L492" s="21">
        <v>1.1100000000000001</v>
      </c>
      <c r="M492" s="24">
        <v>0.09</v>
      </c>
      <c r="N492" s="112">
        <v>7.02</v>
      </c>
      <c r="O492" s="39">
        <v>0.02</v>
      </c>
      <c r="P492" s="104">
        <f>'[1]334 МОП'!AB118</f>
        <v>0</v>
      </c>
      <c r="Q492" s="39">
        <v>0.01</v>
      </c>
      <c r="R492" s="39">
        <v>0.27</v>
      </c>
      <c r="T492" s="122"/>
      <c r="U492" s="122"/>
      <c r="V492" s="122"/>
      <c r="W492" s="122"/>
    </row>
    <row r="493" spans="1:23" x14ac:dyDescent="0.25">
      <c r="A493" s="21">
        <v>124</v>
      </c>
      <c r="B493" s="62" t="s">
        <v>31</v>
      </c>
      <c r="C493" s="63">
        <v>55</v>
      </c>
      <c r="D493" s="31"/>
      <c r="E493" s="24">
        <f t="shared" si="12"/>
        <v>25.389999999999997</v>
      </c>
      <c r="F493" s="26">
        <v>1.82</v>
      </c>
      <c r="G493" s="26">
        <v>3.75</v>
      </c>
      <c r="H493" s="26">
        <v>7.24</v>
      </c>
      <c r="I493" s="190">
        <v>4.0199999999999996</v>
      </c>
      <c r="J493" s="191"/>
      <c r="K493" s="25">
        <v>0.75</v>
      </c>
      <c r="L493" s="21">
        <v>1.1100000000000001</v>
      </c>
      <c r="M493" s="24">
        <v>0.09</v>
      </c>
      <c r="N493" s="112">
        <v>7.02</v>
      </c>
      <c r="O493" s="39">
        <v>0.02</v>
      </c>
      <c r="P493" s="104">
        <f>'[1]334 МОП'!AB119</f>
        <v>0</v>
      </c>
      <c r="Q493" s="39">
        <v>0.02</v>
      </c>
      <c r="R493" s="39">
        <v>0.3</v>
      </c>
      <c r="T493" s="122"/>
      <c r="U493" s="122"/>
      <c r="V493" s="122"/>
      <c r="W493" s="122"/>
    </row>
    <row r="494" spans="1:23" x14ac:dyDescent="0.25">
      <c r="A494" s="21">
        <v>125</v>
      </c>
      <c r="B494" s="62" t="s">
        <v>31</v>
      </c>
      <c r="C494" s="63" t="s">
        <v>152</v>
      </c>
      <c r="D494" s="31"/>
      <c r="E494" s="24">
        <f t="shared" si="12"/>
        <v>25.369999999999997</v>
      </c>
      <c r="F494" s="26">
        <v>1.82</v>
      </c>
      <c r="G494" s="26">
        <v>3.75</v>
      </c>
      <c r="H494" s="26">
        <v>7.24</v>
      </c>
      <c r="I494" s="190">
        <v>4.0199999999999996</v>
      </c>
      <c r="J494" s="191"/>
      <c r="K494" s="25">
        <v>0.51</v>
      </c>
      <c r="L494" s="21">
        <v>1.1100000000000001</v>
      </c>
      <c r="M494" s="24">
        <v>0.09</v>
      </c>
      <c r="N494" s="112">
        <v>7.02</v>
      </c>
      <c r="O494" s="39">
        <v>0.02</v>
      </c>
      <c r="P494" s="104">
        <f>'[1]334 МОП'!AB120</f>
        <v>0</v>
      </c>
      <c r="Q494" s="39">
        <v>0.02</v>
      </c>
      <c r="R494" s="39">
        <v>0.28000000000000003</v>
      </c>
      <c r="T494" s="122"/>
      <c r="U494" s="122"/>
      <c r="V494" s="122"/>
      <c r="W494" s="122"/>
    </row>
    <row r="495" spans="1:23" x14ac:dyDescent="0.25">
      <c r="A495" s="21">
        <v>126</v>
      </c>
      <c r="B495" s="62" t="s">
        <v>148</v>
      </c>
      <c r="C495" s="63">
        <v>11</v>
      </c>
      <c r="D495" s="31"/>
      <c r="E495" s="24">
        <f t="shared" si="12"/>
        <v>25.419999999999995</v>
      </c>
      <c r="F495" s="26">
        <v>1.82</v>
      </c>
      <c r="G495" s="26">
        <v>3.75</v>
      </c>
      <c r="H495" s="26">
        <v>7.24</v>
      </c>
      <c r="I495" s="190">
        <v>4.0199999999999996</v>
      </c>
      <c r="J495" s="191"/>
      <c r="K495" s="25">
        <v>0.47</v>
      </c>
      <c r="L495" s="21">
        <v>1.1100000000000001</v>
      </c>
      <c r="M495" s="24">
        <v>0.09</v>
      </c>
      <c r="N495" s="112">
        <v>7.02</v>
      </c>
      <c r="O495" s="39">
        <v>0.02</v>
      </c>
      <c r="P495" s="104">
        <f>'[1]334 МОП'!AB122</f>
        <v>0</v>
      </c>
      <c r="Q495" s="39">
        <v>0.02</v>
      </c>
      <c r="R495" s="28">
        <v>0.33</v>
      </c>
      <c r="T495" s="122"/>
      <c r="U495" s="122"/>
      <c r="V495" s="122"/>
      <c r="W495" s="122"/>
    </row>
    <row r="496" spans="1:23" x14ac:dyDescent="0.25">
      <c r="A496" s="21">
        <v>127</v>
      </c>
      <c r="B496" s="62" t="s">
        <v>148</v>
      </c>
      <c r="C496" s="63" t="s">
        <v>153</v>
      </c>
      <c r="D496" s="31"/>
      <c r="E496" s="24">
        <f t="shared" si="12"/>
        <v>25.409999999999997</v>
      </c>
      <c r="F496" s="26">
        <v>1.82</v>
      </c>
      <c r="G496" s="26">
        <v>3.75</v>
      </c>
      <c r="H496" s="26">
        <v>7.24</v>
      </c>
      <c r="I496" s="190">
        <v>4.0199999999999996</v>
      </c>
      <c r="J496" s="191"/>
      <c r="K496" s="25">
        <v>0.66</v>
      </c>
      <c r="L496" s="21">
        <v>1.1100000000000001</v>
      </c>
      <c r="M496" s="24">
        <v>0.09</v>
      </c>
      <c r="N496" s="112">
        <v>7.02</v>
      </c>
      <c r="O496" s="39">
        <v>0.02</v>
      </c>
      <c r="P496" s="104">
        <f>'[1]334 МОП'!AB123</f>
        <v>0</v>
      </c>
      <c r="Q496" s="39">
        <v>0.02</v>
      </c>
      <c r="R496" s="39">
        <v>0.32</v>
      </c>
      <c r="T496" s="122"/>
      <c r="U496" s="122"/>
      <c r="V496" s="122"/>
      <c r="W496" s="122"/>
    </row>
    <row r="497" spans="1:23" x14ac:dyDescent="0.25">
      <c r="A497" s="21">
        <v>128</v>
      </c>
      <c r="B497" s="62" t="s">
        <v>148</v>
      </c>
      <c r="C497" s="63" t="s">
        <v>154</v>
      </c>
      <c r="D497" s="31"/>
      <c r="E497" s="24">
        <f t="shared" si="12"/>
        <v>25.439999999999998</v>
      </c>
      <c r="F497" s="26">
        <v>1.82</v>
      </c>
      <c r="G497" s="26">
        <v>3.75</v>
      </c>
      <c r="H497" s="26">
        <v>7.24</v>
      </c>
      <c r="I497" s="190">
        <v>4.0199999999999996</v>
      </c>
      <c r="J497" s="191"/>
      <c r="K497" s="25">
        <v>0.69</v>
      </c>
      <c r="L497" s="21">
        <v>1.1100000000000001</v>
      </c>
      <c r="M497" s="24">
        <v>0.09</v>
      </c>
      <c r="N497" s="112">
        <v>7.02</v>
      </c>
      <c r="O497" s="39">
        <v>0.02</v>
      </c>
      <c r="P497" s="104">
        <f>'[1]334 МОП'!AB124</f>
        <v>0</v>
      </c>
      <c r="Q497" s="39">
        <v>0.02</v>
      </c>
      <c r="R497" s="39">
        <v>0.35</v>
      </c>
      <c r="T497" s="122"/>
      <c r="U497" s="122"/>
      <c r="V497" s="122"/>
      <c r="W497" s="122"/>
    </row>
    <row r="498" spans="1:23" x14ac:dyDescent="0.25">
      <c r="A498" s="21">
        <v>129</v>
      </c>
      <c r="B498" s="62" t="s">
        <v>148</v>
      </c>
      <c r="C498" s="63">
        <v>4</v>
      </c>
      <c r="D498" s="31"/>
      <c r="E498" s="24">
        <f t="shared" si="12"/>
        <v>25.399999999999995</v>
      </c>
      <c r="F498" s="26">
        <v>1.82</v>
      </c>
      <c r="G498" s="26">
        <v>3.75</v>
      </c>
      <c r="H498" s="26">
        <v>7.24</v>
      </c>
      <c r="I498" s="190">
        <v>4.0199999999999996</v>
      </c>
      <c r="J498" s="191"/>
      <c r="K498" s="25">
        <v>0.52</v>
      </c>
      <c r="L498" s="21">
        <v>1.1100000000000001</v>
      </c>
      <c r="M498" s="24">
        <v>0.09</v>
      </c>
      <c r="N498" s="112">
        <v>7.02</v>
      </c>
      <c r="O498" s="39">
        <v>0.02</v>
      </c>
      <c r="P498" s="104">
        <f>'[1]334 МОП'!AB121</f>
        <v>0</v>
      </c>
      <c r="Q498" s="39">
        <v>0.02</v>
      </c>
      <c r="R498" s="28">
        <v>0.31</v>
      </c>
      <c r="T498" s="122"/>
      <c r="U498" s="122"/>
      <c r="V498" s="122"/>
      <c r="W498" s="122"/>
    </row>
    <row r="499" spans="1:23" x14ac:dyDescent="0.25">
      <c r="A499" s="21">
        <v>130</v>
      </c>
      <c r="B499" s="71" t="s">
        <v>148</v>
      </c>
      <c r="C499" s="72" t="s">
        <v>155</v>
      </c>
      <c r="D499" s="31"/>
      <c r="E499" s="24">
        <f t="shared" ref="E499:E500" si="13">F499+G499+I499+H499+L499+M499+N499+O499+P499+Q499+R499</f>
        <v>25.409999999999997</v>
      </c>
      <c r="F499" s="26">
        <v>1.82</v>
      </c>
      <c r="G499" s="26">
        <v>3.75</v>
      </c>
      <c r="H499" s="26">
        <v>7.24</v>
      </c>
      <c r="I499" s="194">
        <v>4.0199999999999996</v>
      </c>
      <c r="J499" s="195"/>
      <c r="K499" s="74">
        <v>0.49</v>
      </c>
      <c r="L499" s="21">
        <v>1.1100000000000001</v>
      </c>
      <c r="M499" s="73">
        <v>0.09</v>
      </c>
      <c r="N499" s="112">
        <v>7.02</v>
      </c>
      <c r="O499" s="39">
        <v>0.02</v>
      </c>
      <c r="P499" s="104">
        <f>'[1]334 МОП'!AB125</f>
        <v>0</v>
      </c>
      <c r="Q499" s="39">
        <v>0.02</v>
      </c>
      <c r="R499" s="28">
        <v>0.32</v>
      </c>
      <c r="T499" s="122"/>
      <c r="U499" s="122"/>
      <c r="V499" s="122"/>
      <c r="W499" s="122"/>
    </row>
    <row r="500" spans="1:23" x14ac:dyDescent="0.25">
      <c r="A500" s="21">
        <v>131</v>
      </c>
      <c r="B500" s="21" t="s">
        <v>86</v>
      </c>
      <c r="C500" s="22">
        <v>24</v>
      </c>
      <c r="D500" s="23"/>
      <c r="E500" s="24">
        <f t="shared" si="13"/>
        <v>27.09</v>
      </c>
      <c r="F500" s="26">
        <v>3.91</v>
      </c>
      <c r="G500" s="26">
        <v>2.36</v>
      </c>
      <c r="H500" s="26">
        <v>7.4</v>
      </c>
      <c r="I500" s="196">
        <v>4.99</v>
      </c>
      <c r="J500" s="168"/>
      <c r="K500" s="25">
        <v>0.21</v>
      </c>
      <c r="L500" s="21">
        <v>2.33</v>
      </c>
      <c r="M500" s="26">
        <v>0.08</v>
      </c>
      <c r="N500" s="121">
        <v>5.56</v>
      </c>
      <c r="O500" s="28">
        <v>0.03</v>
      </c>
      <c r="P500" s="28">
        <v>0</v>
      </c>
      <c r="Q500" s="39">
        <v>0.02</v>
      </c>
      <c r="R500" s="28">
        <v>0.41</v>
      </c>
      <c r="T500" s="122"/>
      <c r="U500" s="122"/>
      <c r="V500" s="122"/>
      <c r="W500" s="122"/>
    </row>
    <row r="501" spans="1:23" x14ac:dyDescent="0.25">
      <c r="A501" s="41"/>
      <c r="B501" s="41"/>
      <c r="C501" s="42"/>
      <c r="D501" s="31"/>
      <c r="E501" s="27"/>
      <c r="F501" s="32"/>
      <c r="G501" s="32"/>
      <c r="H501" s="32"/>
      <c r="I501" s="127"/>
      <c r="J501" s="100"/>
      <c r="K501" s="36"/>
      <c r="L501" s="41"/>
      <c r="M501" s="32"/>
      <c r="N501" s="101"/>
      <c r="O501" s="96"/>
      <c r="P501" s="96"/>
      <c r="Q501" s="98"/>
      <c r="R501" s="96"/>
      <c r="T501" s="122"/>
      <c r="U501" s="122"/>
      <c r="V501" s="122"/>
      <c r="W501" s="122"/>
    </row>
    <row r="502" spans="1:23" x14ac:dyDescent="0.25">
      <c r="A502" s="41"/>
      <c r="B502" s="64"/>
      <c r="C502" s="44"/>
      <c r="D502" s="31"/>
      <c r="E502" s="27"/>
      <c r="F502" s="27"/>
      <c r="G502" s="27"/>
      <c r="H502" s="27"/>
      <c r="I502" s="70"/>
      <c r="J502" s="75"/>
      <c r="K502" s="36"/>
      <c r="L502" s="32"/>
      <c r="M502" s="27"/>
      <c r="N502" s="43"/>
      <c r="O502" s="45"/>
      <c r="P502" s="45"/>
      <c r="Q502" s="45"/>
      <c r="R502" s="45"/>
    </row>
    <row r="503" spans="1:23" x14ac:dyDescent="0.25">
      <c r="A503" s="148" t="s">
        <v>117</v>
      </c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</row>
    <row r="504" spans="1:23" x14ac:dyDescent="0.2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1:23" x14ac:dyDescent="0.25">
      <c r="A505" s="105"/>
      <c r="B505" s="105"/>
      <c r="C505" s="76"/>
      <c r="D505" s="77"/>
      <c r="E505" s="105"/>
      <c r="F505" s="105"/>
      <c r="G505" s="105"/>
      <c r="H505" s="105"/>
      <c r="I505" s="105"/>
      <c r="J505" s="105"/>
      <c r="K505" s="78"/>
      <c r="L505" s="105"/>
      <c r="M505" s="105"/>
      <c r="N505" s="105"/>
      <c r="O505" s="45"/>
      <c r="P505" s="45"/>
      <c r="Q505" s="45"/>
      <c r="R505" s="45"/>
    </row>
    <row r="506" spans="1:23" ht="15" customHeight="1" x14ac:dyDescent="0.25">
      <c r="A506" s="133" t="s">
        <v>1</v>
      </c>
      <c r="B506" s="133" t="s">
        <v>2</v>
      </c>
      <c r="C506" s="133" t="s">
        <v>165</v>
      </c>
      <c r="D506" s="136" t="s">
        <v>3</v>
      </c>
      <c r="E506" s="142" t="s">
        <v>4</v>
      </c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4"/>
    </row>
    <row r="507" spans="1:23" ht="12.75" customHeight="1" x14ac:dyDescent="0.25">
      <c r="A507" s="134"/>
      <c r="B507" s="134"/>
      <c r="C507" s="134"/>
      <c r="D507" s="137"/>
      <c r="E507" s="135" t="s">
        <v>5</v>
      </c>
      <c r="F507" s="163" t="s">
        <v>6</v>
      </c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5"/>
    </row>
    <row r="508" spans="1:23" ht="13.15" customHeight="1" x14ac:dyDescent="0.25">
      <c r="A508" s="134"/>
      <c r="B508" s="134"/>
      <c r="C508" s="134"/>
      <c r="D508" s="137"/>
      <c r="E508" s="149"/>
      <c r="F508" s="133" t="s">
        <v>7</v>
      </c>
      <c r="G508" s="135" t="s">
        <v>8</v>
      </c>
      <c r="H508" s="135" t="s">
        <v>9</v>
      </c>
      <c r="I508" s="159" t="s">
        <v>10</v>
      </c>
      <c r="J508" s="160"/>
      <c r="K508" s="161"/>
      <c r="L508" s="133" t="s">
        <v>33</v>
      </c>
      <c r="M508" s="135" t="s">
        <v>12</v>
      </c>
      <c r="N508" s="162" t="s">
        <v>34</v>
      </c>
      <c r="O508" s="145" t="s">
        <v>160</v>
      </c>
      <c r="P508" s="145" t="s">
        <v>161</v>
      </c>
      <c r="Q508" s="145" t="s">
        <v>162</v>
      </c>
      <c r="R508" s="145" t="s">
        <v>163</v>
      </c>
    </row>
    <row r="509" spans="1:23" ht="12.75" customHeight="1" x14ac:dyDescent="0.25">
      <c r="A509" s="134"/>
      <c r="B509" s="134"/>
      <c r="C509" s="134"/>
      <c r="D509" s="137"/>
      <c r="E509" s="149"/>
      <c r="F509" s="134"/>
      <c r="G509" s="149"/>
      <c r="H509" s="149"/>
      <c r="I509" s="152"/>
      <c r="J509" s="153"/>
      <c r="K509" s="154"/>
      <c r="L509" s="134"/>
      <c r="M509" s="149"/>
      <c r="N509" s="150"/>
      <c r="O509" s="146"/>
      <c r="P509" s="146"/>
      <c r="Q509" s="146"/>
      <c r="R509" s="146"/>
    </row>
    <row r="510" spans="1:23" ht="10.5" customHeight="1" x14ac:dyDescent="0.25">
      <c r="A510" s="134"/>
      <c r="B510" s="134"/>
      <c r="C510" s="134"/>
      <c r="D510" s="137"/>
      <c r="E510" s="149"/>
      <c r="F510" s="134"/>
      <c r="G510" s="149"/>
      <c r="H510" s="149"/>
      <c r="I510" s="155"/>
      <c r="J510" s="156"/>
      <c r="K510" s="157"/>
      <c r="L510" s="134"/>
      <c r="M510" s="149"/>
      <c r="N510" s="150"/>
      <c r="O510" s="146"/>
      <c r="P510" s="146"/>
      <c r="Q510" s="146"/>
      <c r="R510" s="146"/>
    </row>
    <row r="511" spans="1:23" ht="96.75" customHeight="1" x14ac:dyDescent="0.25">
      <c r="A511" s="135"/>
      <c r="B511" s="135"/>
      <c r="C511" s="135"/>
      <c r="D511" s="138"/>
      <c r="E511" s="149"/>
      <c r="F511" s="158"/>
      <c r="G511" s="149"/>
      <c r="H511" s="149"/>
      <c r="I511" s="188" t="s">
        <v>17</v>
      </c>
      <c r="J511" s="189"/>
      <c r="K511" s="111" t="s">
        <v>19</v>
      </c>
      <c r="L511" s="135"/>
      <c r="M511" s="149"/>
      <c r="N511" s="151"/>
      <c r="O511" s="147"/>
      <c r="P511" s="147"/>
      <c r="Q511" s="147"/>
      <c r="R511" s="147"/>
    </row>
    <row r="512" spans="1:23" s="5" customFormat="1" ht="13.5" customHeight="1" x14ac:dyDescent="0.25">
      <c r="A512" s="47">
        <v>1</v>
      </c>
      <c r="B512" s="47">
        <v>2</v>
      </c>
      <c r="C512" s="110">
        <v>3</v>
      </c>
      <c r="D512" s="48"/>
      <c r="E512" s="110">
        <v>4</v>
      </c>
      <c r="F512" s="110">
        <v>5</v>
      </c>
      <c r="G512" s="110">
        <v>6</v>
      </c>
      <c r="H512" s="110">
        <v>7</v>
      </c>
      <c r="I512" s="142">
        <v>8</v>
      </c>
      <c r="J512" s="166"/>
      <c r="K512" s="57">
        <v>9</v>
      </c>
      <c r="L512" s="110">
        <v>10</v>
      </c>
      <c r="M512" s="110">
        <v>11</v>
      </c>
      <c r="N512" s="117">
        <v>12</v>
      </c>
      <c r="O512" s="49">
        <v>13</v>
      </c>
      <c r="P512" s="49">
        <v>14</v>
      </c>
      <c r="Q512" s="49">
        <v>15</v>
      </c>
      <c r="R512" s="49">
        <v>16</v>
      </c>
    </row>
    <row r="513" spans="1:18" x14ac:dyDescent="0.25">
      <c r="A513" s="21">
        <v>1</v>
      </c>
      <c r="B513" s="21" t="s">
        <v>118</v>
      </c>
      <c r="C513" s="22">
        <v>2</v>
      </c>
      <c r="D513" s="23">
        <v>102.4</v>
      </c>
      <c r="E513" s="26">
        <f t="shared" ref="E513:E524" si="14">F513+G513+H513+I513+L513+M513+N513+O513+P513+Q513+R513</f>
        <v>8.92</v>
      </c>
      <c r="F513" s="26"/>
      <c r="G513" s="26"/>
      <c r="H513" s="26"/>
      <c r="I513" s="167">
        <v>2.02</v>
      </c>
      <c r="J513" s="168"/>
      <c r="K513" s="79"/>
      <c r="L513" s="26">
        <v>2.33</v>
      </c>
      <c r="M513" s="26">
        <v>0.08</v>
      </c>
      <c r="N513" s="113">
        <v>4.49</v>
      </c>
      <c r="O513" s="28">
        <v>0</v>
      </c>
      <c r="P513" s="28">
        <v>0</v>
      </c>
      <c r="Q513" s="28">
        <v>0</v>
      </c>
      <c r="R513" s="28">
        <v>0</v>
      </c>
    </row>
    <row r="514" spans="1:18" x14ac:dyDescent="0.25">
      <c r="A514" s="21">
        <v>2</v>
      </c>
      <c r="B514" s="21" t="s">
        <v>118</v>
      </c>
      <c r="C514" s="22">
        <v>3</v>
      </c>
      <c r="D514" s="23">
        <v>62.5</v>
      </c>
      <c r="E514" s="26">
        <f t="shared" si="14"/>
        <v>8.92</v>
      </c>
      <c r="F514" s="26"/>
      <c r="G514" s="26"/>
      <c r="H514" s="26"/>
      <c r="I514" s="167">
        <v>2.02</v>
      </c>
      <c r="J514" s="168"/>
      <c r="K514" s="79"/>
      <c r="L514" s="26">
        <v>2.33</v>
      </c>
      <c r="M514" s="26">
        <v>0.08</v>
      </c>
      <c r="N514" s="113">
        <v>4.49</v>
      </c>
      <c r="O514" s="28">
        <f t="shared" ref="O514:O522" si="15">$O$513</f>
        <v>0</v>
      </c>
      <c r="P514" s="28">
        <v>0</v>
      </c>
      <c r="Q514" s="28">
        <v>0</v>
      </c>
      <c r="R514" s="28">
        <v>0</v>
      </c>
    </row>
    <row r="515" spans="1:18" x14ac:dyDescent="0.25">
      <c r="A515" s="21">
        <v>3</v>
      </c>
      <c r="B515" s="21" t="s">
        <v>118</v>
      </c>
      <c r="C515" s="22">
        <v>4</v>
      </c>
      <c r="D515" s="23">
        <v>122.8</v>
      </c>
      <c r="E515" s="26">
        <f t="shared" si="14"/>
        <v>8.92</v>
      </c>
      <c r="F515" s="26"/>
      <c r="G515" s="26"/>
      <c r="H515" s="26"/>
      <c r="I515" s="167">
        <v>2.02</v>
      </c>
      <c r="J515" s="168"/>
      <c r="K515" s="79"/>
      <c r="L515" s="26">
        <v>2.33</v>
      </c>
      <c r="M515" s="26">
        <v>0.08</v>
      </c>
      <c r="N515" s="113">
        <v>4.49</v>
      </c>
      <c r="O515" s="28">
        <f t="shared" si="15"/>
        <v>0</v>
      </c>
      <c r="P515" s="28">
        <v>0</v>
      </c>
      <c r="Q515" s="28">
        <v>0</v>
      </c>
      <c r="R515" s="28">
        <v>0</v>
      </c>
    </row>
    <row r="516" spans="1:18" x14ac:dyDescent="0.25">
      <c r="A516" s="21">
        <v>4</v>
      </c>
      <c r="B516" s="21" t="s">
        <v>118</v>
      </c>
      <c r="C516" s="22">
        <v>5</v>
      </c>
      <c r="D516" s="23">
        <v>65.8</v>
      </c>
      <c r="E516" s="26">
        <f t="shared" si="14"/>
        <v>8.92</v>
      </c>
      <c r="F516" s="26"/>
      <c r="G516" s="26"/>
      <c r="H516" s="26"/>
      <c r="I516" s="167">
        <v>2.02</v>
      </c>
      <c r="J516" s="168"/>
      <c r="K516" s="79"/>
      <c r="L516" s="26">
        <v>2.33</v>
      </c>
      <c r="M516" s="26">
        <v>0.08</v>
      </c>
      <c r="N516" s="113">
        <v>4.49</v>
      </c>
      <c r="O516" s="28">
        <f t="shared" si="15"/>
        <v>0</v>
      </c>
      <c r="P516" s="28">
        <v>0</v>
      </c>
      <c r="Q516" s="28">
        <v>0</v>
      </c>
      <c r="R516" s="28">
        <v>0</v>
      </c>
    </row>
    <row r="517" spans="1:18" x14ac:dyDescent="0.25">
      <c r="A517" s="21">
        <v>5</v>
      </c>
      <c r="B517" s="21" t="s">
        <v>118</v>
      </c>
      <c r="C517" s="22">
        <v>6</v>
      </c>
      <c r="D517" s="23">
        <v>104.5</v>
      </c>
      <c r="E517" s="26">
        <f t="shared" si="14"/>
        <v>8.92</v>
      </c>
      <c r="F517" s="26"/>
      <c r="G517" s="26"/>
      <c r="H517" s="26"/>
      <c r="I517" s="167">
        <v>2.02</v>
      </c>
      <c r="J517" s="168"/>
      <c r="K517" s="79"/>
      <c r="L517" s="26">
        <v>2.33</v>
      </c>
      <c r="M517" s="26">
        <v>0.08</v>
      </c>
      <c r="N517" s="113">
        <v>4.49</v>
      </c>
      <c r="O517" s="28">
        <f t="shared" si="15"/>
        <v>0</v>
      </c>
      <c r="P517" s="28">
        <v>0</v>
      </c>
      <c r="Q517" s="28">
        <v>0</v>
      </c>
      <c r="R517" s="28">
        <v>0</v>
      </c>
    </row>
    <row r="518" spans="1:18" x14ac:dyDescent="0.25">
      <c r="A518" s="21">
        <v>6</v>
      </c>
      <c r="B518" s="21" t="s">
        <v>118</v>
      </c>
      <c r="C518" s="22">
        <v>7</v>
      </c>
      <c r="D518" s="23">
        <v>50.5</v>
      </c>
      <c r="E518" s="26">
        <f t="shared" si="14"/>
        <v>8.92</v>
      </c>
      <c r="F518" s="26"/>
      <c r="G518" s="26"/>
      <c r="H518" s="26"/>
      <c r="I518" s="167">
        <v>2.02</v>
      </c>
      <c r="J518" s="168"/>
      <c r="K518" s="79"/>
      <c r="L518" s="26">
        <v>2.33</v>
      </c>
      <c r="M518" s="26">
        <v>0.08</v>
      </c>
      <c r="N518" s="113">
        <v>4.49</v>
      </c>
      <c r="O518" s="28">
        <f t="shared" si="15"/>
        <v>0</v>
      </c>
      <c r="P518" s="28">
        <v>0</v>
      </c>
      <c r="Q518" s="28">
        <v>0</v>
      </c>
      <c r="R518" s="28">
        <v>0</v>
      </c>
    </row>
    <row r="519" spans="1:18" x14ac:dyDescent="0.25">
      <c r="A519" s="21">
        <v>7</v>
      </c>
      <c r="B519" s="21" t="s">
        <v>118</v>
      </c>
      <c r="C519" s="22">
        <v>8</v>
      </c>
      <c r="D519" s="23">
        <v>105.8</v>
      </c>
      <c r="E519" s="26">
        <f t="shared" si="14"/>
        <v>8.92</v>
      </c>
      <c r="F519" s="26"/>
      <c r="G519" s="26"/>
      <c r="H519" s="26"/>
      <c r="I519" s="167">
        <v>2.02</v>
      </c>
      <c r="J519" s="168"/>
      <c r="K519" s="79"/>
      <c r="L519" s="26">
        <v>2.33</v>
      </c>
      <c r="M519" s="26">
        <v>0.08</v>
      </c>
      <c r="N519" s="113">
        <v>4.49</v>
      </c>
      <c r="O519" s="28">
        <f t="shared" si="15"/>
        <v>0</v>
      </c>
      <c r="P519" s="28">
        <v>0</v>
      </c>
      <c r="Q519" s="28">
        <v>0</v>
      </c>
      <c r="R519" s="28">
        <v>0</v>
      </c>
    </row>
    <row r="520" spans="1:18" x14ac:dyDescent="0.25">
      <c r="A520" s="21">
        <v>8</v>
      </c>
      <c r="B520" s="21" t="s">
        <v>118</v>
      </c>
      <c r="C520" s="22">
        <v>10</v>
      </c>
      <c r="D520" s="23">
        <v>66.599999999999994</v>
      </c>
      <c r="E520" s="26">
        <f t="shared" si="14"/>
        <v>8.92</v>
      </c>
      <c r="F520" s="26"/>
      <c r="G520" s="26"/>
      <c r="H520" s="26"/>
      <c r="I520" s="167">
        <v>2.02</v>
      </c>
      <c r="J520" s="168"/>
      <c r="K520" s="79"/>
      <c r="L520" s="26">
        <v>2.33</v>
      </c>
      <c r="M520" s="26">
        <v>0.08</v>
      </c>
      <c r="N520" s="113">
        <v>4.49</v>
      </c>
      <c r="O520" s="28">
        <f t="shared" si="15"/>
        <v>0</v>
      </c>
      <c r="P520" s="28">
        <v>0</v>
      </c>
      <c r="Q520" s="28">
        <v>0</v>
      </c>
      <c r="R520" s="28">
        <v>0</v>
      </c>
    </row>
    <row r="521" spans="1:18" x14ac:dyDescent="0.25">
      <c r="A521" s="21">
        <v>9</v>
      </c>
      <c r="B521" s="21" t="s">
        <v>118</v>
      </c>
      <c r="C521" s="22">
        <v>11</v>
      </c>
      <c r="D521" s="23">
        <v>114.8</v>
      </c>
      <c r="E521" s="26">
        <f t="shared" si="14"/>
        <v>8.92</v>
      </c>
      <c r="F521" s="26"/>
      <c r="G521" s="26"/>
      <c r="H521" s="26"/>
      <c r="I521" s="167">
        <v>2.02</v>
      </c>
      <c r="J521" s="168"/>
      <c r="K521" s="79"/>
      <c r="L521" s="26">
        <v>2.33</v>
      </c>
      <c r="M521" s="26">
        <v>0.08</v>
      </c>
      <c r="N521" s="113">
        <v>4.49</v>
      </c>
      <c r="O521" s="28">
        <f t="shared" si="15"/>
        <v>0</v>
      </c>
      <c r="P521" s="28">
        <v>0</v>
      </c>
      <c r="Q521" s="28">
        <v>0</v>
      </c>
      <c r="R521" s="28">
        <v>0</v>
      </c>
    </row>
    <row r="522" spans="1:18" x14ac:dyDescent="0.25">
      <c r="A522" s="21">
        <v>10</v>
      </c>
      <c r="B522" s="21" t="s">
        <v>119</v>
      </c>
      <c r="C522" s="22">
        <v>12</v>
      </c>
      <c r="D522" s="23">
        <v>100.6</v>
      </c>
      <c r="E522" s="26">
        <f t="shared" si="14"/>
        <v>8.92</v>
      </c>
      <c r="F522" s="24"/>
      <c r="G522" s="24"/>
      <c r="H522" s="24"/>
      <c r="I522" s="186">
        <v>2.02</v>
      </c>
      <c r="J522" s="187"/>
      <c r="K522" s="25">
        <v>1.59</v>
      </c>
      <c r="L522" s="26">
        <v>2.33</v>
      </c>
      <c r="M522" s="24">
        <v>0.08</v>
      </c>
      <c r="N522" s="114">
        <v>4.49</v>
      </c>
      <c r="O522" s="28">
        <f t="shared" si="15"/>
        <v>0</v>
      </c>
      <c r="P522" s="28">
        <v>0</v>
      </c>
      <c r="Q522" s="28">
        <v>0</v>
      </c>
      <c r="R522" s="28">
        <v>0</v>
      </c>
    </row>
    <row r="523" spans="1:18" x14ac:dyDescent="0.25">
      <c r="A523" s="21">
        <v>11</v>
      </c>
      <c r="B523" s="21" t="s">
        <v>56</v>
      </c>
      <c r="C523" s="22">
        <v>12</v>
      </c>
      <c r="D523" s="23">
        <v>687</v>
      </c>
      <c r="E523" s="26">
        <f t="shared" si="14"/>
        <v>9.435909636098982</v>
      </c>
      <c r="F523" s="24"/>
      <c r="G523" s="24"/>
      <c r="H523" s="24"/>
      <c r="I523" s="186">
        <v>2.02</v>
      </c>
      <c r="J523" s="187"/>
      <c r="K523" s="25">
        <v>0.47</v>
      </c>
      <c r="L523" s="26">
        <v>2.33</v>
      </c>
      <c r="M523" s="24">
        <v>0.08</v>
      </c>
      <c r="N523" s="114">
        <v>4.49</v>
      </c>
      <c r="O523" s="39">
        <f>'[1]334 МОП'!AA292</f>
        <v>3.0960349344978166E-2</v>
      </c>
      <c r="P523" s="104">
        <f>'[1]334 МОП'!AB292</f>
        <v>0</v>
      </c>
      <c r="Q523" s="39">
        <f>'[1]334 МОП'!AC292</f>
        <v>2.494928675400291E-2</v>
      </c>
      <c r="R523" s="28">
        <v>0.46</v>
      </c>
    </row>
    <row r="524" spans="1:18" ht="14.25" customHeight="1" x14ac:dyDescent="0.25">
      <c r="A524" s="21">
        <v>12</v>
      </c>
      <c r="B524" s="21" t="s">
        <v>22</v>
      </c>
      <c r="C524" s="22">
        <v>15</v>
      </c>
      <c r="D524" s="53"/>
      <c r="E524" s="26">
        <f t="shared" si="14"/>
        <v>23.600507934426229</v>
      </c>
      <c r="F524" s="26">
        <v>0.31</v>
      </c>
      <c r="G524" s="26">
        <v>3.4</v>
      </c>
      <c r="H524" s="26">
        <v>3.68</v>
      </c>
      <c r="I524" s="199">
        <v>4.8499999999999996</v>
      </c>
      <c r="J524" s="200"/>
      <c r="K524" s="25">
        <v>0.1</v>
      </c>
      <c r="L524" s="26">
        <v>1.77</v>
      </c>
      <c r="M524" s="26">
        <v>0.08</v>
      </c>
      <c r="N524" s="118">
        <v>6.52</v>
      </c>
      <c r="O524" s="39">
        <f>'[1]334 МОП'!AA169</f>
        <v>0.12855239344262298</v>
      </c>
      <c r="P524" s="39">
        <f>'[1]334 МОП'!AB169</f>
        <v>0.75476856830601091</v>
      </c>
      <c r="Q524" s="39">
        <f>'[1]334 МОП'!AC169</f>
        <v>0.20718697267759562</v>
      </c>
      <c r="R524" s="39">
        <v>1.9</v>
      </c>
    </row>
    <row r="525" spans="1:18" ht="14.25" customHeight="1" x14ac:dyDescent="0.25">
      <c r="A525" s="41"/>
      <c r="B525" s="41"/>
      <c r="C525" s="42"/>
      <c r="D525" s="128"/>
      <c r="E525" s="32"/>
      <c r="F525" s="32"/>
      <c r="G525" s="32"/>
      <c r="H525" s="32"/>
      <c r="I525" s="99"/>
      <c r="J525" s="100"/>
      <c r="K525" s="36"/>
      <c r="L525" s="32"/>
      <c r="M525" s="32"/>
      <c r="N525" s="94"/>
      <c r="O525" s="98"/>
      <c r="P525" s="98"/>
      <c r="Q525" s="98"/>
      <c r="R525" s="98"/>
    </row>
    <row r="526" spans="1:18" x14ac:dyDescent="0.25">
      <c r="A526" s="41"/>
      <c r="B526" s="41"/>
      <c r="C526" s="42"/>
      <c r="D526" s="31"/>
      <c r="E526" s="27"/>
      <c r="F526" s="27"/>
      <c r="G526" s="27"/>
      <c r="H526" s="27"/>
      <c r="I526" s="70"/>
      <c r="J526" s="75"/>
      <c r="K526" s="36"/>
      <c r="L526" s="32"/>
      <c r="M526" s="27"/>
      <c r="N526" s="43"/>
      <c r="O526" s="45"/>
      <c r="P526" s="45"/>
      <c r="Q526" s="45"/>
      <c r="R526" s="45"/>
    </row>
    <row r="527" spans="1:18" x14ac:dyDescent="0.25">
      <c r="A527" s="201" t="s">
        <v>156</v>
      </c>
      <c r="B527" s="201"/>
      <c r="C527" s="201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</row>
    <row r="528" spans="1:18" x14ac:dyDescent="0.25">
      <c r="A528" s="45"/>
      <c r="B528" s="83"/>
      <c r="C528" s="84"/>
      <c r="D528" s="85"/>
      <c r="E528" s="83"/>
      <c r="F528" s="83"/>
      <c r="G528" s="83"/>
      <c r="H528" s="83"/>
      <c r="I528" s="83"/>
      <c r="J528" s="83"/>
      <c r="K528" s="86"/>
      <c r="L528" s="83"/>
      <c r="M528" s="83"/>
      <c r="N528" s="45"/>
      <c r="O528" s="45"/>
      <c r="P528" s="45"/>
      <c r="Q528" s="45"/>
      <c r="R528" s="45"/>
    </row>
    <row r="529" spans="1:18" ht="15" customHeight="1" x14ac:dyDescent="0.25">
      <c r="A529" s="133" t="s">
        <v>1</v>
      </c>
      <c r="B529" s="133" t="s">
        <v>2</v>
      </c>
      <c r="C529" s="133" t="s">
        <v>165</v>
      </c>
      <c r="D529" s="136" t="s">
        <v>3</v>
      </c>
      <c r="E529" s="142" t="s">
        <v>4</v>
      </c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4"/>
    </row>
    <row r="530" spans="1:18" ht="15" customHeight="1" x14ac:dyDescent="0.25">
      <c r="A530" s="134"/>
      <c r="B530" s="134"/>
      <c r="C530" s="134"/>
      <c r="D530" s="137"/>
      <c r="E530" s="135" t="s">
        <v>5</v>
      </c>
      <c r="F530" s="163" t="s">
        <v>6</v>
      </c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5"/>
    </row>
    <row r="531" spans="1:18" ht="15" customHeight="1" x14ac:dyDescent="0.25">
      <c r="A531" s="134"/>
      <c r="B531" s="134"/>
      <c r="C531" s="134"/>
      <c r="D531" s="137"/>
      <c r="E531" s="149"/>
      <c r="F531" s="149" t="s">
        <v>7</v>
      </c>
      <c r="G531" s="149" t="s">
        <v>8</v>
      </c>
      <c r="H531" s="149" t="s">
        <v>9</v>
      </c>
      <c r="I531" s="197" t="s">
        <v>10</v>
      </c>
      <c r="J531" s="197"/>
      <c r="K531" s="197"/>
      <c r="L531" s="149" t="s">
        <v>122</v>
      </c>
      <c r="M531" s="149" t="s">
        <v>12</v>
      </c>
      <c r="N531" s="149" t="s">
        <v>34</v>
      </c>
      <c r="O531" s="145" t="s">
        <v>160</v>
      </c>
      <c r="P531" s="145" t="s">
        <v>161</v>
      </c>
      <c r="Q531" s="145" t="s">
        <v>162</v>
      </c>
      <c r="R531" s="145" t="s">
        <v>163</v>
      </c>
    </row>
    <row r="532" spans="1:18" ht="24.75" customHeight="1" x14ac:dyDescent="0.25">
      <c r="A532" s="134"/>
      <c r="B532" s="134"/>
      <c r="C532" s="134"/>
      <c r="D532" s="137"/>
      <c r="E532" s="149"/>
      <c r="F532" s="149"/>
      <c r="G532" s="149"/>
      <c r="H532" s="149"/>
      <c r="I532" s="197"/>
      <c r="J532" s="197"/>
      <c r="K532" s="197"/>
      <c r="L532" s="149"/>
      <c r="M532" s="149"/>
      <c r="N532" s="149"/>
      <c r="O532" s="146"/>
      <c r="P532" s="146"/>
      <c r="Q532" s="146"/>
      <c r="R532" s="146"/>
    </row>
    <row r="533" spans="1:18" ht="143.25" customHeight="1" x14ac:dyDescent="0.25">
      <c r="A533" s="135"/>
      <c r="B533" s="135"/>
      <c r="C533" s="135"/>
      <c r="D533" s="138"/>
      <c r="E533" s="149"/>
      <c r="F533" s="198"/>
      <c r="G533" s="149"/>
      <c r="H533" s="149"/>
      <c r="I533" s="197" t="s">
        <v>17</v>
      </c>
      <c r="J533" s="197"/>
      <c r="K533" s="115" t="s">
        <v>18</v>
      </c>
      <c r="L533" s="149"/>
      <c r="M533" s="149"/>
      <c r="N533" s="149"/>
      <c r="O533" s="147"/>
      <c r="P533" s="147"/>
      <c r="Q533" s="147"/>
      <c r="R533" s="147"/>
    </row>
    <row r="534" spans="1:18" ht="15" customHeight="1" x14ac:dyDescent="0.25">
      <c r="A534" s="47">
        <v>1</v>
      </c>
      <c r="B534" s="47">
        <v>2</v>
      </c>
      <c r="C534" s="110">
        <v>3</v>
      </c>
      <c r="D534" s="48"/>
      <c r="E534" s="110">
        <v>4</v>
      </c>
      <c r="F534" s="110">
        <v>5</v>
      </c>
      <c r="G534" s="110">
        <v>7</v>
      </c>
      <c r="H534" s="110">
        <v>8</v>
      </c>
      <c r="I534" s="149">
        <v>9</v>
      </c>
      <c r="J534" s="198"/>
      <c r="K534" s="57">
        <v>10</v>
      </c>
      <c r="L534" s="110">
        <v>11</v>
      </c>
      <c r="M534" s="110">
        <v>12</v>
      </c>
      <c r="N534" s="110">
        <v>13</v>
      </c>
      <c r="O534" s="28">
        <v>14</v>
      </c>
      <c r="P534" s="28">
        <v>15</v>
      </c>
      <c r="Q534" s="28">
        <v>16</v>
      </c>
      <c r="R534" s="28">
        <v>17</v>
      </c>
    </row>
    <row r="535" spans="1:18" ht="15" customHeight="1" x14ac:dyDescent="0.25">
      <c r="A535" s="28">
        <v>1</v>
      </c>
      <c r="B535" s="28" t="s">
        <v>20</v>
      </c>
      <c r="C535" s="87">
        <v>85</v>
      </c>
      <c r="D535" s="88"/>
      <c r="E535" s="24">
        <f>F535+G535+H535+I535+L535+M535+N535+O535+P535+Q535+R535</f>
        <v>45.250000000000007</v>
      </c>
      <c r="F535" s="28">
        <v>6.54</v>
      </c>
      <c r="G535" s="28">
        <v>6.87</v>
      </c>
      <c r="H535" s="28">
        <v>6.15</v>
      </c>
      <c r="I535" s="209">
        <v>15.74</v>
      </c>
      <c r="J535" s="210"/>
      <c r="K535" s="89">
        <v>5.04</v>
      </c>
      <c r="L535" s="28">
        <v>2.41</v>
      </c>
      <c r="M535" s="28">
        <v>7.0000000000000007E-2</v>
      </c>
      <c r="N535" s="116">
        <v>4.53</v>
      </c>
      <c r="O535" s="28">
        <v>0.04</v>
      </c>
      <c r="P535" s="28">
        <v>0.23</v>
      </c>
      <c r="Q535" s="28">
        <v>0</v>
      </c>
      <c r="R535" s="28">
        <v>2.67</v>
      </c>
    </row>
    <row r="536" spans="1:18" ht="13.5" customHeight="1" x14ac:dyDescent="0.25">
      <c r="A536" s="202" t="s">
        <v>158</v>
      </c>
      <c r="B536" s="203"/>
      <c r="C536" s="203"/>
      <c r="D536" s="203"/>
      <c r="E536" s="203"/>
      <c r="F536" s="203"/>
      <c r="G536" s="203"/>
      <c r="H536" s="203"/>
      <c r="I536" s="203"/>
      <c r="J536" s="203"/>
      <c r="K536" s="203"/>
      <c r="L536" s="45"/>
      <c r="M536" s="45"/>
      <c r="N536" s="45"/>
      <c r="O536" s="45"/>
      <c r="P536" s="45"/>
      <c r="Q536" s="45"/>
      <c r="R536" s="45"/>
    </row>
    <row r="537" spans="1:18" ht="18" hidden="1" customHeight="1" x14ac:dyDescent="0.25">
      <c r="A537" s="203"/>
      <c r="B537" s="203"/>
      <c r="C537" s="203"/>
      <c r="D537" s="203"/>
      <c r="E537" s="203"/>
      <c r="F537" s="203"/>
      <c r="G537" s="203"/>
      <c r="H537" s="203"/>
      <c r="I537" s="203"/>
      <c r="J537" s="203"/>
      <c r="K537" s="203"/>
      <c r="L537" s="45"/>
      <c r="M537" s="45"/>
      <c r="N537" s="45"/>
      <c r="O537" s="45"/>
      <c r="P537" s="45"/>
      <c r="Q537" s="45"/>
      <c r="R537" s="45"/>
    </row>
    <row r="538" spans="1:18" x14ac:dyDescent="0.25">
      <c r="A538" s="204" t="s">
        <v>159</v>
      </c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6"/>
      <c r="M538" s="206"/>
      <c r="N538" s="206"/>
      <c r="O538" s="206"/>
      <c r="P538" s="206"/>
      <c r="Q538" s="206"/>
      <c r="R538" s="206"/>
    </row>
    <row r="539" spans="1:18" ht="15" customHeight="1" x14ac:dyDescent="0.25">
      <c r="A539" s="207" t="s">
        <v>177</v>
      </c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6"/>
      <c r="P539" s="206"/>
      <c r="Q539" s="206"/>
      <c r="R539" s="206"/>
    </row>
    <row r="540" spans="1:18" ht="154.5" customHeight="1" x14ac:dyDescent="0.25">
      <c r="A540" s="208"/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6"/>
      <c r="P540" s="206"/>
      <c r="Q540" s="206"/>
      <c r="R540" s="206"/>
    </row>
    <row r="541" spans="1:18" x14ac:dyDescent="0.25">
      <c r="A541" s="45"/>
      <c r="B541" s="45"/>
      <c r="C541" s="80"/>
      <c r="D541" s="81"/>
      <c r="E541" s="45"/>
      <c r="F541" s="45"/>
      <c r="G541" s="45"/>
      <c r="H541" s="45"/>
      <c r="I541" s="45"/>
      <c r="J541" s="45"/>
      <c r="K541" s="82"/>
      <c r="L541" s="45"/>
      <c r="M541" s="45"/>
      <c r="N541" s="45"/>
      <c r="O541" s="45"/>
      <c r="P541" s="45"/>
      <c r="Q541" s="45"/>
      <c r="R541" s="45"/>
    </row>
    <row r="542" spans="1:18" x14ac:dyDescent="0.25">
      <c r="A542" s="45"/>
      <c r="B542" s="45"/>
      <c r="C542" s="80"/>
      <c r="D542" s="81"/>
      <c r="E542" s="45"/>
      <c r="F542" s="45"/>
      <c r="G542" s="45"/>
      <c r="H542" s="45"/>
      <c r="I542" s="45"/>
      <c r="J542" s="45"/>
      <c r="K542" s="82"/>
      <c r="L542" s="45"/>
      <c r="M542" s="45"/>
      <c r="N542" s="45"/>
      <c r="O542" s="45"/>
      <c r="P542" s="45"/>
      <c r="Q542" s="45"/>
      <c r="R542" s="45"/>
    </row>
    <row r="543" spans="1:18" x14ac:dyDescent="0.25">
      <c r="A543" s="45"/>
      <c r="B543" s="45"/>
      <c r="C543" s="80"/>
      <c r="D543" s="81"/>
      <c r="E543" s="45"/>
      <c r="F543" s="45"/>
      <c r="G543" s="45"/>
      <c r="H543" s="45"/>
      <c r="I543" s="45"/>
      <c r="J543" s="45"/>
      <c r="K543" s="82"/>
      <c r="L543" s="45"/>
      <c r="M543" s="45"/>
      <c r="N543" s="45"/>
      <c r="O543" s="45"/>
      <c r="P543" s="45"/>
      <c r="Q543" s="45"/>
      <c r="R543" s="45"/>
    </row>
    <row r="544" spans="1:18" x14ac:dyDescent="0.25">
      <c r="A544" s="45"/>
      <c r="B544" s="45"/>
      <c r="C544" s="80"/>
      <c r="D544" s="81"/>
      <c r="E544" s="45"/>
      <c r="F544" s="45"/>
      <c r="G544" s="45"/>
      <c r="H544" s="45"/>
      <c r="I544" s="45"/>
      <c r="J544" s="45"/>
      <c r="K544" s="82"/>
      <c r="L544" s="45"/>
      <c r="M544" s="45"/>
      <c r="N544" s="45"/>
      <c r="O544" s="45"/>
      <c r="P544" s="45"/>
      <c r="Q544" s="45"/>
      <c r="R544" s="45"/>
    </row>
    <row r="545" spans="1:18" x14ac:dyDescent="0.25">
      <c r="A545" s="45"/>
      <c r="B545" s="45"/>
      <c r="C545" s="80"/>
      <c r="D545" s="81"/>
      <c r="E545" s="45"/>
      <c r="F545" s="45"/>
      <c r="G545" s="45"/>
      <c r="H545" s="45"/>
      <c r="I545" s="45"/>
      <c r="J545" s="45"/>
      <c r="K545" s="82"/>
      <c r="L545" s="45"/>
      <c r="M545" s="45"/>
      <c r="N545" s="45"/>
      <c r="O545" s="45"/>
      <c r="P545" s="45"/>
      <c r="Q545" s="45"/>
      <c r="R545" s="45"/>
    </row>
    <row r="546" spans="1:18" x14ac:dyDescent="0.25">
      <c r="A546" s="45"/>
      <c r="B546" s="45"/>
      <c r="C546" s="80"/>
      <c r="D546" s="81"/>
      <c r="E546" s="45"/>
      <c r="F546" s="45"/>
      <c r="G546" s="45"/>
      <c r="H546" s="45"/>
      <c r="I546" s="45"/>
      <c r="J546" s="45"/>
      <c r="K546" s="82"/>
      <c r="L546" s="45"/>
      <c r="M546" s="45"/>
      <c r="N546" s="45"/>
      <c r="O546" s="45"/>
      <c r="P546" s="45"/>
      <c r="Q546" s="45"/>
      <c r="R546" s="45"/>
    </row>
    <row r="547" spans="1:18" x14ac:dyDescent="0.25">
      <c r="A547" s="45"/>
      <c r="B547" s="45"/>
      <c r="C547" s="80"/>
      <c r="D547" s="81"/>
      <c r="E547" s="45"/>
      <c r="F547" s="45"/>
      <c r="G547" s="45"/>
      <c r="H547" s="45"/>
      <c r="I547" s="45"/>
      <c r="J547" s="45"/>
      <c r="K547" s="82"/>
      <c r="L547" s="45"/>
      <c r="M547" s="45"/>
      <c r="N547" s="45"/>
      <c r="O547" s="45"/>
      <c r="P547" s="45"/>
      <c r="Q547" s="45"/>
      <c r="R547" s="45"/>
    </row>
    <row r="548" spans="1:18" x14ac:dyDescent="0.25">
      <c r="A548" s="45"/>
      <c r="B548" s="45"/>
      <c r="C548" s="80"/>
      <c r="D548" s="81"/>
      <c r="E548" s="45"/>
      <c r="F548" s="45"/>
      <c r="G548" s="45"/>
      <c r="H548" s="45"/>
      <c r="I548" s="45"/>
      <c r="J548" s="45"/>
      <c r="K548" s="82"/>
      <c r="L548" s="45"/>
      <c r="M548" s="45"/>
      <c r="N548" s="45"/>
      <c r="O548" s="45"/>
      <c r="P548" s="45"/>
      <c r="Q548" s="45"/>
      <c r="R548" s="45"/>
    </row>
    <row r="549" spans="1:18" x14ac:dyDescent="0.25">
      <c r="A549" s="45"/>
      <c r="B549" s="45"/>
      <c r="C549" s="80"/>
      <c r="D549" s="81"/>
      <c r="E549" s="45"/>
      <c r="F549" s="45"/>
      <c r="G549" s="45"/>
      <c r="H549" s="45"/>
      <c r="I549" s="45"/>
      <c r="J549" s="45"/>
      <c r="K549" s="82"/>
      <c r="L549" s="45"/>
      <c r="M549" s="45"/>
      <c r="N549" s="45"/>
      <c r="O549" s="45"/>
      <c r="P549" s="45"/>
      <c r="Q549" s="45"/>
      <c r="R549" s="45"/>
    </row>
    <row r="550" spans="1:18" x14ac:dyDescent="0.25">
      <c r="A550" s="45"/>
      <c r="B550" s="45"/>
      <c r="C550" s="80"/>
      <c r="D550" s="81"/>
      <c r="E550" s="45"/>
      <c r="F550" s="45"/>
      <c r="G550" s="45"/>
      <c r="H550" s="45"/>
      <c r="I550" s="45"/>
      <c r="J550" s="45"/>
      <c r="K550" s="82"/>
      <c r="L550" s="45"/>
      <c r="M550" s="45"/>
      <c r="N550" s="45"/>
      <c r="O550" s="45"/>
      <c r="P550" s="45"/>
      <c r="Q550" s="45"/>
      <c r="R550" s="45"/>
    </row>
    <row r="551" spans="1:18" x14ac:dyDescent="0.25">
      <c r="A551" s="45"/>
      <c r="B551" s="45"/>
      <c r="C551" s="80"/>
      <c r="D551" s="81"/>
      <c r="E551" s="45"/>
      <c r="F551" s="45"/>
      <c r="G551" s="45"/>
      <c r="H551" s="45"/>
      <c r="I551" s="45"/>
      <c r="J551" s="45"/>
      <c r="K551" s="82"/>
      <c r="L551" s="45"/>
      <c r="M551" s="45"/>
      <c r="N551" s="45"/>
      <c r="O551" s="45"/>
      <c r="P551" s="45"/>
      <c r="Q551" s="45"/>
      <c r="R551" s="45"/>
    </row>
    <row r="552" spans="1:18" x14ac:dyDescent="0.25">
      <c r="A552" s="45"/>
      <c r="B552" s="45"/>
      <c r="C552" s="80"/>
      <c r="D552" s="81"/>
      <c r="E552" s="45"/>
      <c r="F552" s="45"/>
      <c r="G552" s="45"/>
      <c r="H552" s="45"/>
      <c r="I552" s="45"/>
      <c r="J552" s="45"/>
      <c r="K552" s="82"/>
      <c r="L552" s="45"/>
      <c r="M552" s="45"/>
      <c r="N552" s="45"/>
      <c r="O552" s="45"/>
      <c r="P552" s="45"/>
      <c r="Q552" s="45"/>
      <c r="R552" s="45"/>
    </row>
    <row r="553" spans="1:18" x14ac:dyDescent="0.25">
      <c r="A553" s="45"/>
      <c r="B553" s="45"/>
      <c r="C553" s="80"/>
      <c r="D553" s="81"/>
      <c r="E553" s="45"/>
      <c r="F553" s="45"/>
      <c r="G553" s="45"/>
      <c r="H553" s="45"/>
      <c r="I553" s="45"/>
      <c r="J553" s="45"/>
      <c r="K553" s="82"/>
      <c r="L553" s="45"/>
      <c r="M553" s="45"/>
      <c r="N553" s="45"/>
      <c r="O553" s="45"/>
      <c r="P553" s="45"/>
      <c r="Q553" s="45"/>
      <c r="R553" s="45"/>
    </row>
    <row r="554" spans="1:18" x14ac:dyDescent="0.25">
      <c r="A554" s="45"/>
      <c r="B554" s="45"/>
      <c r="C554" s="80"/>
      <c r="D554" s="81"/>
      <c r="E554" s="45"/>
      <c r="F554" s="45"/>
      <c r="G554" s="45"/>
      <c r="H554" s="45"/>
      <c r="I554" s="45"/>
      <c r="J554" s="45"/>
      <c r="K554" s="82"/>
      <c r="L554" s="45"/>
      <c r="M554" s="45"/>
      <c r="N554" s="45"/>
      <c r="O554" s="45"/>
      <c r="P554" s="45"/>
      <c r="Q554" s="45"/>
      <c r="R554" s="45"/>
    </row>
    <row r="555" spans="1:18" x14ac:dyDescent="0.25">
      <c r="A555" s="45"/>
      <c r="B555" s="45"/>
      <c r="C555" s="80"/>
      <c r="D555" s="81"/>
      <c r="E555" s="45"/>
      <c r="F555" s="45"/>
      <c r="G555" s="45"/>
      <c r="H555" s="45"/>
      <c r="I555" s="45"/>
      <c r="J555" s="45"/>
      <c r="K555" s="82"/>
      <c r="L555" s="45"/>
      <c r="M555" s="45"/>
      <c r="N555" s="45"/>
      <c r="O555" s="45"/>
      <c r="P555" s="45"/>
      <c r="Q555" s="45"/>
      <c r="R555" s="45"/>
    </row>
    <row r="556" spans="1:18" x14ac:dyDescent="0.25">
      <c r="A556" s="45"/>
      <c r="B556" s="45"/>
      <c r="C556" s="80"/>
      <c r="D556" s="81"/>
      <c r="E556" s="45"/>
      <c r="F556" s="45"/>
      <c r="G556" s="45"/>
      <c r="H556" s="45"/>
      <c r="I556" s="45"/>
      <c r="J556" s="45"/>
      <c r="K556" s="82"/>
      <c r="L556" s="45"/>
      <c r="M556" s="45"/>
      <c r="N556" s="45"/>
      <c r="O556" s="45"/>
      <c r="P556" s="45"/>
      <c r="Q556" s="45"/>
      <c r="R556" s="45"/>
    </row>
    <row r="557" spans="1:18" x14ac:dyDescent="0.25">
      <c r="A557" s="45"/>
      <c r="B557" s="45"/>
      <c r="C557" s="80"/>
      <c r="D557" s="81"/>
      <c r="E557" s="45"/>
      <c r="F557" s="45"/>
      <c r="G557" s="45"/>
      <c r="H557" s="45"/>
      <c r="I557" s="45"/>
      <c r="J557" s="45"/>
      <c r="K557" s="82"/>
      <c r="L557" s="45"/>
      <c r="M557" s="45"/>
      <c r="N557" s="45"/>
      <c r="O557" s="45"/>
      <c r="P557" s="45"/>
      <c r="Q557" s="45"/>
      <c r="R557" s="45"/>
    </row>
    <row r="558" spans="1:18" x14ac:dyDescent="0.25">
      <c r="A558" s="45"/>
      <c r="B558" s="45"/>
      <c r="C558" s="80"/>
      <c r="D558" s="81"/>
      <c r="E558" s="45"/>
      <c r="F558" s="45"/>
      <c r="G558" s="45"/>
      <c r="H558" s="45"/>
      <c r="I558" s="45"/>
      <c r="J558" s="45"/>
      <c r="K558" s="82"/>
      <c r="L558" s="45"/>
      <c r="M558" s="45"/>
      <c r="N558" s="45"/>
      <c r="O558" s="45"/>
      <c r="P558" s="45"/>
      <c r="Q558" s="45"/>
      <c r="R558" s="45"/>
    </row>
    <row r="559" spans="1:18" x14ac:dyDescent="0.25">
      <c r="A559" s="45"/>
      <c r="B559" s="45"/>
      <c r="C559" s="80"/>
      <c r="D559" s="81"/>
      <c r="E559" s="45"/>
      <c r="F559" s="45"/>
      <c r="G559" s="45"/>
      <c r="H559" s="45"/>
      <c r="I559" s="45"/>
      <c r="J559" s="45"/>
      <c r="K559" s="82"/>
      <c r="L559" s="45"/>
      <c r="M559" s="45"/>
      <c r="N559" s="45"/>
      <c r="O559" s="45"/>
      <c r="P559" s="45"/>
      <c r="Q559" s="45"/>
      <c r="R559" s="45"/>
    </row>
    <row r="560" spans="1:18" x14ac:dyDescent="0.25">
      <c r="A560" s="45"/>
      <c r="B560" s="45"/>
      <c r="C560" s="80"/>
      <c r="D560" s="81"/>
      <c r="E560" s="45"/>
      <c r="F560" s="45"/>
      <c r="G560" s="45"/>
      <c r="H560" s="45"/>
      <c r="I560" s="45"/>
      <c r="J560" s="45"/>
      <c r="K560" s="82"/>
      <c r="L560" s="45"/>
      <c r="M560" s="45"/>
      <c r="N560" s="45"/>
      <c r="O560" s="45"/>
      <c r="P560" s="45"/>
      <c r="Q560" s="45"/>
      <c r="R560" s="45"/>
    </row>
    <row r="561" spans="1:18" x14ac:dyDescent="0.25">
      <c r="A561" s="45"/>
      <c r="B561" s="45"/>
      <c r="C561" s="80"/>
      <c r="D561" s="81"/>
      <c r="E561" s="45"/>
      <c r="F561" s="45"/>
      <c r="G561" s="45"/>
      <c r="H561" s="45"/>
      <c r="I561" s="45"/>
      <c r="J561" s="45"/>
      <c r="K561" s="82"/>
      <c r="L561" s="45"/>
      <c r="M561" s="45"/>
      <c r="N561" s="45"/>
      <c r="O561" s="45"/>
      <c r="P561" s="45"/>
      <c r="Q561" s="45"/>
      <c r="R561" s="45"/>
    </row>
    <row r="562" spans="1:18" x14ac:dyDescent="0.25">
      <c r="A562" s="45"/>
      <c r="B562" s="45"/>
      <c r="C562" s="80"/>
      <c r="D562" s="81"/>
      <c r="E562" s="45"/>
      <c r="F562" s="45"/>
      <c r="G562" s="45"/>
      <c r="H562" s="45"/>
      <c r="I562" s="45"/>
      <c r="J562" s="45"/>
      <c r="K562" s="82"/>
      <c r="L562" s="45"/>
      <c r="M562" s="45"/>
      <c r="N562" s="45"/>
      <c r="O562" s="45"/>
      <c r="P562" s="45"/>
      <c r="Q562" s="45"/>
      <c r="R562" s="45"/>
    </row>
    <row r="563" spans="1:18" x14ac:dyDescent="0.25">
      <c r="A563" s="45"/>
      <c r="B563" s="45"/>
      <c r="C563" s="80"/>
      <c r="D563" s="81"/>
      <c r="E563" s="45"/>
      <c r="F563" s="45"/>
      <c r="G563" s="45"/>
      <c r="H563" s="45"/>
      <c r="I563" s="45"/>
      <c r="J563" s="45"/>
      <c r="K563" s="82"/>
      <c r="L563" s="45"/>
      <c r="M563" s="45"/>
      <c r="N563" s="45"/>
      <c r="O563" s="45"/>
      <c r="P563" s="45"/>
      <c r="Q563" s="45"/>
      <c r="R563" s="45"/>
    </row>
    <row r="564" spans="1:18" x14ac:dyDescent="0.25">
      <c r="A564" s="45"/>
      <c r="B564" s="45"/>
      <c r="C564" s="80"/>
      <c r="D564" s="81"/>
      <c r="E564" s="45"/>
      <c r="F564" s="45"/>
      <c r="G564" s="45"/>
      <c r="H564" s="45"/>
      <c r="I564" s="45"/>
      <c r="J564" s="45"/>
      <c r="K564" s="82"/>
      <c r="L564" s="45"/>
      <c r="M564" s="45"/>
      <c r="N564" s="45"/>
      <c r="O564" s="45"/>
      <c r="P564" s="45"/>
      <c r="Q564" s="45"/>
      <c r="R564" s="45"/>
    </row>
    <row r="565" spans="1:18" x14ac:dyDescent="0.25">
      <c r="A565" s="45"/>
      <c r="B565" s="45"/>
      <c r="C565" s="80"/>
      <c r="D565" s="81"/>
      <c r="E565" s="45"/>
      <c r="F565" s="45"/>
      <c r="G565" s="45"/>
      <c r="H565" s="45"/>
      <c r="I565" s="45"/>
      <c r="J565" s="45"/>
      <c r="K565" s="82"/>
      <c r="L565" s="45"/>
      <c r="M565" s="45"/>
      <c r="N565" s="45"/>
      <c r="O565" s="45"/>
      <c r="P565" s="45"/>
      <c r="Q565" s="45"/>
      <c r="R565" s="45"/>
    </row>
    <row r="566" spans="1:18" x14ac:dyDescent="0.25">
      <c r="A566" s="45"/>
      <c r="B566" s="45"/>
      <c r="C566" s="80"/>
      <c r="D566" s="81"/>
      <c r="E566" s="45"/>
      <c r="F566" s="45"/>
      <c r="G566" s="45"/>
      <c r="H566" s="45"/>
      <c r="I566" s="45"/>
      <c r="J566" s="45"/>
      <c r="K566" s="82"/>
      <c r="L566" s="45"/>
      <c r="M566" s="45"/>
      <c r="N566" s="45"/>
      <c r="O566" s="45"/>
      <c r="P566" s="45"/>
      <c r="Q566" s="45"/>
      <c r="R566" s="45"/>
    </row>
    <row r="567" spans="1:18" x14ac:dyDescent="0.25">
      <c r="A567" s="45"/>
      <c r="B567" s="45"/>
      <c r="C567" s="80"/>
      <c r="D567" s="81"/>
      <c r="E567" s="45"/>
      <c r="F567" s="45"/>
      <c r="G567" s="45"/>
      <c r="H567" s="45"/>
      <c r="I567" s="45"/>
      <c r="J567" s="45"/>
      <c r="K567" s="82"/>
      <c r="L567" s="45"/>
      <c r="M567" s="45"/>
      <c r="N567" s="45"/>
      <c r="O567" s="45"/>
      <c r="P567" s="45"/>
      <c r="Q567" s="45"/>
      <c r="R567" s="45"/>
    </row>
    <row r="568" spans="1:18" x14ac:dyDescent="0.25">
      <c r="A568" s="45"/>
      <c r="B568" s="45"/>
      <c r="C568" s="80"/>
      <c r="D568" s="81"/>
      <c r="E568" s="45"/>
      <c r="F568" s="45"/>
      <c r="G568" s="45"/>
      <c r="H568" s="45"/>
      <c r="I568" s="45"/>
      <c r="J568" s="45"/>
      <c r="K568" s="82"/>
      <c r="L568" s="45"/>
      <c r="M568" s="45"/>
      <c r="N568" s="45"/>
      <c r="O568" s="45"/>
      <c r="P568" s="45"/>
      <c r="Q568" s="45"/>
      <c r="R568" s="45"/>
    </row>
  </sheetData>
  <mergeCells count="523">
    <mergeCell ref="I298:K298"/>
    <mergeCell ref="I299:K299"/>
    <mergeCell ref="N291:N295"/>
    <mergeCell ref="I296:K296"/>
    <mergeCell ref="I297:K297"/>
    <mergeCell ref="H291:H295"/>
    <mergeCell ref="I291:K295"/>
    <mergeCell ref="L291:L295"/>
    <mergeCell ref="M291:M295"/>
    <mergeCell ref="E200:R200"/>
    <mergeCell ref="F201:R201"/>
    <mergeCell ref="R69:R72"/>
    <mergeCell ref="Q69:Q72"/>
    <mergeCell ref="P69:P72"/>
    <mergeCell ref="O69:O72"/>
    <mergeCell ref="E121:R121"/>
    <mergeCell ref="F122:R122"/>
    <mergeCell ref="E201:E205"/>
    <mergeCell ref="F202:F205"/>
    <mergeCell ref="G202:G205"/>
    <mergeCell ref="H202:H205"/>
    <mergeCell ref="A198:R198"/>
    <mergeCell ref="A200:A205"/>
    <mergeCell ref="B200:B205"/>
    <mergeCell ref="C200:C205"/>
    <mergeCell ref="D200:D205"/>
    <mergeCell ref="M123:M126"/>
    <mergeCell ref="N123:N126"/>
    <mergeCell ref="G123:G126"/>
    <mergeCell ref="R202:R205"/>
    <mergeCell ref="Q202:Q205"/>
    <mergeCell ref="P202:P205"/>
    <mergeCell ref="O202:O205"/>
    <mergeCell ref="I516:J516"/>
    <mergeCell ref="I517:J517"/>
    <mergeCell ref="I514:J514"/>
    <mergeCell ref="I515:J515"/>
    <mergeCell ref="N508:N511"/>
    <mergeCell ref="I511:J511"/>
    <mergeCell ref="I512:J512"/>
    <mergeCell ref="I513:J513"/>
    <mergeCell ref="H508:H511"/>
    <mergeCell ref="I508:K510"/>
    <mergeCell ref="L508:L511"/>
    <mergeCell ref="M508:M511"/>
    <mergeCell ref="A536:K537"/>
    <mergeCell ref="A538:R538"/>
    <mergeCell ref="A539:R540"/>
    <mergeCell ref="I534:J534"/>
    <mergeCell ref="I535:J535"/>
    <mergeCell ref="I520:J520"/>
    <mergeCell ref="I521:J521"/>
    <mergeCell ref="I518:J518"/>
    <mergeCell ref="I519:J519"/>
    <mergeCell ref="R531:R533"/>
    <mergeCell ref="Q531:Q533"/>
    <mergeCell ref="P531:P533"/>
    <mergeCell ref="O531:O533"/>
    <mergeCell ref="E529:R529"/>
    <mergeCell ref="F530:R530"/>
    <mergeCell ref="E57:R57"/>
    <mergeCell ref="N531:N533"/>
    <mergeCell ref="I533:J533"/>
    <mergeCell ref="H531:H533"/>
    <mergeCell ref="I531:K532"/>
    <mergeCell ref="L531:L533"/>
    <mergeCell ref="M531:M533"/>
    <mergeCell ref="E530:E533"/>
    <mergeCell ref="F531:F533"/>
    <mergeCell ref="G531:G533"/>
    <mergeCell ref="I524:J524"/>
    <mergeCell ref="A527:R527"/>
    <mergeCell ref="A529:A533"/>
    <mergeCell ref="B529:B533"/>
    <mergeCell ref="C529:C533"/>
    <mergeCell ref="D529:D533"/>
    <mergeCell ref="I522:J522"/>
    <mergeCell ref="I523:J523"/>
    <mergeCell ref="F58:R58"/>
    <mergeCell ref="Q59:Q62"/>
    <mergeCell ref="P59:P62"/>
    <mergeCell ref="O59:O62"/>
    <mergeCell ref="E67:R67"/>
    <mergeCell ref="F68:R68"/>
    <mergeCell ref="E507:E511"/>
    <mergeCell ref="F508:F511"/>
    <mergeCell ref="G508:G511"/>
    <mergeCell ref="I500:J500"/>
    <mergeCell ref="A503:R503"/>
    <mergeCell ref="A506:A511"/>
    <mergeCell ref="B506:B511"/>
    <mergeCell ref="C506:C511"/>
    <mergeCell ref="D506:D511"/>
    <mergeCell ref="R508:R511"/>
    <mergeCell ref="Q508:Q511"/>
    <mergeCell ref="P508:P511"/>
    <mergeCell ref="O508:O511"/>
    <mergeCell ref="E506:R506"/>
    <mergeCell ref="F507:R507"/>
    <mergeCell ref="I497:J497"/>
    <mergeCell ref="I498:J498"/>
    <mergeCell ref="I499:J499"/>
    <mergeCell ref="I494:J494"/>
    <mergeCell ref="I495:J495"/>
    <mergeCell ref="I496:J496"/>
    <mergeCell ref="I491:J491"/>
    <mergeCell ref="I492:J492"/>
    <mergeCell ref="I493:J493"/>
    <mergeCell ref="I488:J488"/>
    <mergeCell ref="I489:J489"/>
    <mergeCell ref="I490:J490"/>
    <mergeCell ref="I485:J485"/>
    <mergeCell ref="I486:J486"/>
    <mergeCell ref="I487:J487"/>
    <mergeCell ref="I482:J482"/>
    <mergeCell ref="I483:J483"/>
    <mergeCell ref="I484:J484"/>
    <mergeCell ref="I479:J479"/>
    <mergeCell ref="I480:J480"/>
    <mergeCell ref="I481:J481"/>
    <mergeCell ref="I476:J476"/>
    <mergeCell ref="I477:J477"/>
    <mergeCell ref="I478:J478"/>
    <mergeCell ref="I473:J473"/>
    <mergeCell ref="I474:J474"/>
    <mergeCell ref="I475:J475"/>
    <mergeCell ref="I470:J470"/>
    <mergeCell ref="I471:J471"/>
    <mergeCell ref="I472:J472"/>
    <mergeCell ref="I467:J467"/>
    <mergeCell ref="I468:J468"/>
    <mergeCell ref="I469:J469"/>
    <mergeCell ref="I464:J464"/>
    <mergeCell ref="I465:J465"/>
    <mergeCell ref="I466:J466"/>
    <mergeCell ref="I461:J461"/>
    <mergeCell ref="I462:J462"/>
    <mergeCell ref="I463:J463"/>
    <mergeCell ref="I459:J459"/>
    <mergeCell ref="I460:J460"/>
    <mergeCell ref="I457:J457"/>
    <mergeCell ref="I458:J458"/>
    <mergeCell ref="I455:J455"/>
    <mergeCell ref="I456:J456"/>
    <mergeCell ref="I453:J453"/>
    <mergeCell ref="I454:J454"/>
    <mergeCell ref="I451:J451"/>
    <mergeCell ref="I452:J452"/>
    <mergeCell ref="I449:J449"/>
    <mergeCell ref="I450:J450"/>
    <mergeCell ref="I447:J447"/>
    <mergeCell ref="I448:J448"/>
    <mergeCell ref="I445:J445"/>
    <mergeCell ref="I446:J446"/>
    <mergeCell ref="I443:J443"/>
    <mergeCell ref="I444:J444"/>
    <mergeCell ref="I441:J441"/>
    <mergeCell ref="I442:J442"/>
    <mergeCell ref="I439:J439"/>
    <mergeCell ref="I440:J440"/>
    <mergeCell ref="I437:J437"/>
    <mergeCell ref="I438:J438"/>
    <mergeCell ref="I435:J435"/>
    <mergeCell ref="I436:J436"/>
    <mergeCell ref="I433:J433"/>
    <mergeCell ref="I434:J434"/>
    <mergeCell ref="I431:J431"/>
    <mergeCell ref="I432:J432"/>
    <mergeCell ref="I429:J429"/>
    <mergeCell ref="I430:J430"/>
    <mergeCell ref="I427:J427"/>
    <mergeCell ref="I428:J428"/>
    <mergeCell ref="I425:J425"/>
    <mergeCell ref="I426:J426"/>
    <mergeCell ref="I423:J423"/>
    <mergeCell ref="I424:J424"/>
    <mergeCell ref="I421:J421"/>
    <mergeCell ref="I422:J422"/>
    <mergeCell ref="I419:J419"/>
    <mergeCell ref="I420:J420"/>
    <mergeCell ref="I417:J417"/>
    <mergeCell ref="I418:J418"/>
    <mergeCell ref="I415:J415"/>
    <mergeCell ref="I416:J416"/>
    <mergeCell ref="I413:J413"/>
    <mergeCell ref="I414:J414"/>
    <mergeCell ref="I411:J411"/>
    <mergeCell ref="I412:J412"/>
    <mergeCell ref="I409:J409"/>
    <mergeCell ref="I410:J410"/>
    <mergeCell ref="I407:J407"/>
    <mergeCell ref="I408:J408"/>
    <mergeCell ref="I405:J405"/>
    <mergeCell ref="I406:J406"/>
    <mergeCell ref="I403:J403"/>
    <mergeCell ref="I404:J404"/>
    <mergeCell ref="I401:J401"/>
    <mergeCell ref="I402:J402"/>
    <mergeCell ref="I399:J399"/>
    <mergeCell ref="I400:J400"/>
    <mergeCell ref="I397:J397"/>
    <mergeCell ref="I398:J398"/>
    <mergeCell ref="I395:J395"/>
    <mergeCell ref="I396:J396"/>
    <mergeCell ref="I393:J393"/>
    <mergeCell ref="I394:J394"/>
    <mergeCell ref="I391:J391"/>
    <mergeCell ref="I392:J392"/>
    <mergeCell ref="I389:J389"/>
    <mergeCell ref="I390:J390"/>
    <mergeCell ref="I387:J387"/>
    <mergeCell ref="I388:J388"/>
    <mergeCell ref="I385:J385"/>
    <mergeCell ref="I386:J386"/>
    <mergeCell ref="I383:J383"/>
    <mergeCell ref="I384:J384"/>
    <mergeCell ref="I381:J381"/>
    <mergeCell ref="I382:J382"/>
    <mergeCell ref="I379:J379"/>
    <mergeCell ref="I380:J380"/>
    <mergeCell ref="I377:J377"/>
    <mergeCell ref="I378:J378"/>
    <mergeCell ref="I375:J375"/>
    <mergeCell ref="I376:J376"/>
    <mergeCell ref="I373:J373"/>
    <mergeCell ref="I374:J374"/>
    <mergeCell ref="I370:J370"/>
    <mergeCell ref="I371:J371"/>
    <mergeCell ref="I372:J372"/>
    <mergeCell ref="I366:K368"/>
    <mergeCell ref="L366:L369"/>
    <mergeCell ref="M366:M369"/>
    <mergeCell ref="N366:N369"/>
    <mergeCell ref="I369:J369"/>
    <mergeCell ref="E365:E369"/>
    <mergeCell ref="F366:F369"/>
    <mergeCell ref="G366:G369"/>
    <mergeCell ref="H366:H369"/>
    <mergeCell ref="A362:R362"/>
    <mergeCell ref="A364:A369"/>
    <mergeCell ref="B364:B369"/>
    <mergeCell ref="C364:C369"/>
    <mergeCell ref="D364:D369"/>
    <mergeCell ref="R366:R369"/>
    <mergeCell ref="Q366:Q369"/>
    <mergeCell ref="P366:P369"/>
    <mergeCell ref="O366:O369"/>
    <mergeCell ref="E364:R364"/>
    <mergeCell ref="F365:R365"/>
    <mergeCell ref="I357:J357"/>
    <mergeCell ref="I358:J358"/>
    <mergeCell ref="I359:J359"/>
    <mergeCell ref="I354:J354"/>
    <mergeCell ref="I355:J355"/>
    <mergeCell ref="I356:J356"/>
    <mergeCell ref="I351:J351"/>
    <mergeCell ref="I352:J352"/>
    <mergeCell ref="I353:J353"/>
    <mergeCell ref="I348:J348"/>
    <mergeCell ref="I349:J349"/>
    <mergeCell ref="I350:J350"/>
    <mergeCell ref="I345:J345"/>
    <mergeCell ref="I346:J346"/>
    <mergeCell ref="I347:J347"/>
    <mergeCell ref="I342:J342"/>
    <mergeCell ref="I343:J343"/>
    <mergeCell ref="I344:J344"/>
    <mergeCell ref="I339:J339"/>
    <mergeCell ref="I340:J340"/>
    <mergeCell ref="I341:J341"/>
    <mergeCell ref="I336:J336"/>
    <mergeCell ref="I337:J337"/>
    <mergeCell ref="I338:J338"/>
    <mergeCell ref="I333:J333"/>
    <mergeCell ref="I334:J334"/>
    <mergeCell ref="I335:J335"/>
    <mergeCell ref="I330:J330"/>
    <mergeCell ref="I331:J331"/>
    <mergeCell ref="I332:J332"/>
    <mergeCell ref="I327:J327"/>
    <mergeCell ref="I328:J328"/>
    <mergeCell ref="I329:J329"/>
    <mergeCell ref="I325:J325"/>
    <mergeCell ref="I326:J326"/>
    <mergeCell ref="I323:J323"/>
    <mergeCell ref="I324:J324"/>
    <mergeCell ref="I321:J321"/>
    <mergeCell ref="I322:J322"/>
    <mergeCell ref="I319:J319"/>
    <mergeCell ref="I320:J320"/>
    <mergeCell ref="I317:J317"/>
    <mergeCell ref="I318:J318"/>
    <mergeCell ref="I315:J315"/>
    <mergeCell ref="I316:J316"/>
    <mergeCell ref="I313:J313"/>
    <mergeCell ref="I314:J314"/>
    <mergeCell ref="I311:J311"/>
    <mergeCell ref="I312:J312"/>
    <mergeCell ref="N306:N309"/>
    <mergeCell ref="I308:J309"/>
    <mergeCell ref="K308:K309"/>
    <mergeCell ref="I310:J310"/>
    <mergeCell ref="H306:H309"/>
    <mergeCell ref="I306:K307"/>
    <mergeCell ref="L306:L309"/>
    <mergeCell ref="M306:M309"/>
    <mergeCell ref="E305:E309"/>
    <mergeCell ref="F306:F309"/>
    <mergeCell ref="G306:G309"/>
    <mergeCell ref="I300:K300"/>
    <mergeCell ref="A302:R302"/>
    <mergeCell ref="A304:A309"/>
    <mergeCell ref="B304:B309"/>
    <mergeCell ref="C304:C309"/>
    <mergeCell ref="D304:D309"/>
    <mergeCell ref="E304:R304"/>
    <mergeCell ref="F305:R305"/>
    <mergeCell ref="R306:R309"/>
    <mergeCell ref="Q306:Q309"/>
    <mergeCell ref="P306:P309"/>
    <mergeCell ref="O306:O309"/>
    <mergeCell ref="A287:R287"/>
    <mergeCell ref="A289:A295"/>
    <mergeCell ref="B289:B295"/>
    <mergeCell ref="C289:C295"/>
    <mergeCell ref="D289:D295"/>
    <mergeCell ref="I281:J281"/>
    <mergeCell ref="I282:J282"/>
    <mergeCell ref="I283:J283"/>
    <mergeCell ref="I278:J278"/>
    <mergeCell ref="I279:J279"/>
    <mergeCell ref="I280:J280"/>
    <mergeCell ref="R291:R295"/>
    <mergeCell ref="Q291:Q295"/>
    <mergeCell ref="P291:P295"/>
    <mergeCell ref="O291:O295"/>
    <mergeCell ref="E289:R289"/>
    <mergeCell ref="F290:R290"/>
    <mergeCell ref="E290:E295"/>
    <mergeCell ref="F291:F295"/>
    <mergeCell ref="G291:G295"/>
    <mergeCell ref="I284:J284"/>
    <mergeCell ref="I275:J275"/>
    <mergeCell ref="I276:J276"/>
    <mergeCell ref="I277:J277"/>
    <mergeCell ref="I273:J273"/>
    <mergeCell ref="I274:J274"/>
    <mergeCell ref="I271:J271"/>
    <mergeCell ref="I272:J272"/>
    <mergeCell ref="I269:J269"/>
    <mergeCell ref="I270:J270"/>
    <mergeCell ref="I267:J267"/>
    <mergeCell ref="I268:J268"/>
    <mergeCell ref="I265:J265"/>
    <mergeCell ref="I266:J266"/>
    <mergeCell ref="I263:J263"/>
    <mergeCell ref="I264:J264"/>
    <mergeCell ref="I261:J261"/>
    <mergeCell ref="I262:J262"/>
    <mergeCell ref="I259:J259"/>
    <mergeCell ref="I260:J260"/>
    <mergeCell ref="I257:J257"/>
    <mergeCell ref="I258:J258"/>
    <mergeCell ref="I255:J255"/>
    <mergeCell ref="I256:J256"/>
    <mergeCell ref="I253:J253"/>
    <mergeCell ref="I254:J254"/>
    <mergeCell ref="I251:J251"/>
    <mergeCell ref="I252:J252"/>
    <mergeCell ref="I249:J249"/>
    <mergeCell ref="I250:J250"/>
    <mergeCell ref="I247:J247"/>
    <mergeCell ref="I248:J248"/>
    <mergeCell ref="I245:J245"/>
    <mergeCell ref="I246:J246"/>
    <mergeCell ref="I243:J243"/>
    <mergeCell ref="I244:J244"/>
    <mergeCell ref="I241:J241"/>
    <mergeCell ref="I242:J242"/>
    <mergeCell ref="I239:J239"/>
    <mergeCell ref="I240:J240"/>
    <mergeCell ref="I237:J237"/>
    <mergeCell ref="I238:J238"/>
    <mergeCell ref="I235:J235"/>
    <mergeCell ref="I236:J236"/>
    <mergeCell ref="I233:J233"/>
    <mergeCell ref="I234:J234"/>
    <mergeCell ref="I231:J231"/>
    <mergeCell ref="I232:J232"/>
    <mergeCell ref="I229:J229"/>
    <mergeCell ref="I230:J230"/>
    <mergeCell ref="I227:J227"/>
    <mergeCell ref="I228:J228"/>
    <mergeCell ref="I225:J225"/>
    <mergeCell ref="I226:J226"/>
    <mergeCell ref="I223:J223"/>
    <mergeCell ref="I224:J224"/>
    <mergeCell ref="I221:J221"/>
    <mergeCell ref="I222:J222"/>
    <mergeCell ref="I219:J219"/>
    <mergeCell ref="I220:J220"/>
    <mergeCell ref="I217:J217"/>
    <mergeCell ref="I218:J218"/>
    <mergeCell ref="I215:J215"/>
    <mergeCell ref="I216:J216"/>
    <mergeCell ref="I213:J213"/>
    <mergeCell ref="I214:J214"/>
    <mergeCell ref="I211:J211"/>
    <mergeCell ref="I212:J212"/>
    <mergeCell ref="I209:J209"/>
    <mergeCell ref="I210:J210"/>
    <mergeCell ref="I206:J206"/>
    <mergeCell ref="I207:J207"/>
    <mergeCell ref="I208:J208"/>
    <mergeCell ref="I202:K203"/>
    <mergeCell ref="L202:L205"/>
    <mergeCell ref="M202:M205"/>
    <mergeCell ref="N202:N205"/>
    <mergeCell ref="I204:J205"/>
    <mergeCell ref="K204:K205"/>
    <mergeCell ref="H123:H126"/>
    <mergeCell ref="I123:K125"/>
    <mergeCell ref="L123:L126"/>
    <mergeCell ref="E122:E126"/>
    <mergeCell ref="F123:F126"/>
    <mergeCell ref="A119:R119"/>
    <mergeCell ref="A121:A126"/>
    <mergeCell ref="B121:B126"/>
    <mergeCell ref="C121:C126"/>
    <mergeCell ref="D121:D126"/>
    <mergeCell ref="R123:R126"/>
    <mergeCell ref="Q123:Q126"/>
    <mergeCell ref="P123:P126"/>
    <mergeCell ref="O123:O126"/>
    <mergeCell ref="J98:K98"/>
    <mergeCell ref="J95:K95"/>
    <mergeCell ref="J96:K96"/>
    <mergeCell ref="J97:K97"/>
    <mergeCell ref="J92:K92"/>
    <mergeCell ref="J93:K93"/>
    <mergeCell ref="J94:K94"/>
    <mergeCell ref="J89:K89"/>
    <mergeCell ref="J90:K90"/>
    <mergeCell ref="J91:K91"/>
    <mergeCell ref="J86:K86"/>
    <mergeCell ref="J87:K87"/>
    <mergeCell ref="J88:K88"/>
    <mergeCell ref="J83:K83"/>
    <mergeCell ref="J84:K84"/>
    <mergeCell ref="J85:K85"/>
    <mergeCell ref="J80:K80"/>
    <mergeCell ref="J81:K81"/>
    <mergeCell ref="J82:K82"/>
    <mergeCell ref="J77:K77"/>
    <mergeCell ref="J78:K78"/>
    <mergeCell ref="J79:K79"/>
    <mergeCell ref="J74:K74"/>
    <mergeCell ref="J75:K75"/>
    <mergeCell ref="J76:K76"/>
    <mergeCell ref="L69:L72"/>
    <mergeCell ref="M69:M72"/>
    <mergeCell ref="N69:N72"/>
    <mergeCell ref="J72:K72"/>
    <mergeCell ref="J73:K73"/>
    <mergeCell ref="F69:F72"/>
    <mergeCell ref="G69:G72"/>
    <mergeCell ref="H69:H72"/>
    <mergeCell ref="I69:K71"/>
    <mergeCell ref="E68:E72"/>
    <mergeCell ref="J63:K63"/>
    <mergeCell ref="J64:K64"/>
    <mergeCell ref="A66:R66"/>
    <mergeCell ref="A67:A72"/>
    <mergeCell ref="B67:B72"/>
    <mergeCell ref="C67:C72"/>
    <mergeCell ref="D67:D72"/>
    <mergeCell ref="A55:R55"/>
    <mergeCell ref="A57:A62"/>
    <mergeCell ref="B57:B62"/>
    <mergeCell ref="C57:C62"/>
    <mergeCell ref="D57:D62"/>
    <mergeCell ref="N20:N23"/>
    <mergeCell ref="H20:H23"/>
    <mergeCell ref="I20:K22"/>
    <mergeCell ref="L20:L23"/>
    <mergeCell ref="M20:M23"/>
    <mergeCell ref="E19:E23"/>
    <mergeCell ref="F20:F23"/>
    <mergeCell ref="G20:G23"/>
    <mergeCell ref="I59:K61"/>
    <mergeCell ref="R59:R62"/>
    <mergeCell ref="L59:L62"/>
    <mergeCell ref="M59:M62"/>
    <mergeCell ref="N59:N62"/>
    <mergeCell ref="J62:K62"/>
    <mergeCell ref="E58:E62"/>
    <mergeCell ref="F59:F62"/>
    <mergeCell ref="G59:G62"/>
    <mergeCell ref="H59:H62"/>
    <mergeCell ref="F19:R19"/>
    <mergeCell ref="M1:R1"/>
    <mergeCell ref="M2:R2"/>
    <mergeCell ref="M3:R3"/>
    <mergeCell ref="M4:R4"/>
    <mergeCell ref="M6:R6"/>
    <mergeCell ref="M7:R7"/>
    <mergeCell ref="A15:R15"/>
    <mergeCell ref="A17:R17"/>
    <mergeCell ref="A18:A23"/>
    <mergeCell ref="B18:B23"/>
    <mergeCell ref="C18:C23"/>
    <mergeCell ref="D18:D23"/>
    <mergeCell ref="M8:R8"/>
    <mergeCell ref="M9:R9"/>
    <mergeCell ref="M10:R10"/>
    <mergeCell ref="A12:R12"/>
    <mergeCell ref="A13:R13"/>
    <mergeCell ref="A14:R14"/>
    <mergeCell ref="E18:R18"/>
    <mergeCell ref="R20:R23"/>
    <mergeCell ref="Q20:Q23"/>
    <mergeCell ref="P20:P23"/>
    <mergeCell ref="O20:O23"/>
  </mergeCells>
  <pageMargins left="0.19685039370078741" right="0.19685039370078741" top="0.19685039370078741" bottom="0.19685039370078741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2019-06-28T11:54:06Z</dcterms:modified>
</cp:coreProperties>
</file>